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Отчет по форм 1-10 годовая  пр. МЭ №  320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6 исп.план вывода объек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6 исп.план вывода объек'!$A$1:$T$122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6 исп.план вывода объек'!$A$1:$V$166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P17" i="10" l="1"/>
  <c r="Q17" i="10"/>
  <c r="R17" i="10"/>
  <c r="S17" i="10"/>
  <c r="T17" i="10"/>
  <c r="P18" i="10"/>
  <c r="Q18" i="10"/>
  <c r="R18" i="10"/>
  <c r="S18" i="10"/>
  <c r="T18" i="10"/>
  <c r="P19" i="10"/>
  <c r="Q19" i="10"/>
  <c r="R19" i="10"/>
  <c r="S19" i="10"/>
  <c r="T19" i="10"/>
  <c r="P20" i="10"/>
  <c r="Q20" i="10"/>
  <c r="R20" i="10"/>
  <c r="S20" i="10"/>
  <c r="T20" i="10"/>
  <c r="P21" i="10"/>
  <c r="Q21" i="10"/>
  <c r="R21" i="10"/>
  <c r="S21" i="10"/>
  <c r="T21" i="10"/>
  <c r="P22" i="10"/>
  <c r="Q22" i="10"/>
  <c r="R22" i="10"/>
  <c r="S22" i="10"/>
  <c r="T22" i="10"/>
  <c r="P23" i="10"/>
  <c r="Q23" i="10"/>
  <c r="R23" i="10"/>
  <c r="S23" i="10"/>
  <c r="T23" i="10"/>
  <c r="P24" i="10"/>
  <c r="Q24" i="10"/>
  <c r="R24" i="10"/>
  <c r="S24" i="10"/>
  <c r="T24" i="10"/>
  <c r="P25" i="10"/>
  <c r="Q25" i="10"/>
  <c r="R25" i="10"/>
  <c r="S25" i="10"/>
  <c r="T25" i="10"/>
  <c r="P26" i="10"/>
  <c r="Q26" i="10"/>
  <c r="R26" i="10"/>
  <c r="S26" i="10"/>
  <c r="T26" i="10"/>
  <c r="P27" i="10"/>
  <c r="Q27" i="10"/>
  <c r="R27" i="10"/>
  <c r="S27" i="10"/>
  <c r="T27" i="10"/>
  <c r="P28" i="10"/>
  <c r="Q28" i="10"/>
  <c r="R28" i="10"/>
  <c r="S28" i="10"/>
  <c r="T28" i="10"/>
  <c r="P29" i="10"/>
  <c r="Q29" i="10"/>
  <c r="R29" i="10"/>
  <c r="S29" i="10"/>
  <c r="T29" i="10"/>
  <c r="P30" i="10"/>
  <c r="Q30" i="10"/>
  <c r="R30" i="10"/>
  <c r="S30" i="10"/>
  <c r="T30" i="10"/>
  <c r="P31" i="10"/>
  <c r="Q31" i="10"/>
  <c r="R31" i="10"/>
  <c r="S31" i="10"/>
  <c r="T31" i="10"/>
  <c r="P32" i="10"/>
  <c r="Q32" i="10"/>
  <c r="R32" i="10"/>
  <c r="S32" i="10"/>
  <c r="T32" i="10"/>
  <c r="P33" i="10"/>
  <c r="Q33" i="10"/>
  <c r="R33" i="10"/>
  <c r="S33" i="10"/>
  <c r="T33" i="10"/>
  <c r="P34" i="10"/>
  <c r="Q34" i="10"/>
  <c r="R34" i="10"/>
  <c r="S34" i="10"/>
  <c r="T34" i="10"/>
  <c r="P35" i="10"/>
  <c r="Q35" i="10"/>
  <c r="R35" i="10"/>
  <c r="S35" i="10"/>
  <c r="T35" i="10"/>
  <c r="P36" i="10"/>
  <c r="Q36" i="10"/>
  <c r="R36" i="10"/>
  <c r="S36" i="10"/>
  <c r="T36" i="10"/>
  <c r="P37" i="10"/>
  <c r="Q37" i="10"/>
  <c r="R37" i="10"/>
  <c r="S37" i="10"/>
  <c r="T37" i="10"/>
  <c r="P38" i="10"/>
  <c r="Q38" i="10"/>
  <c r="R38" i="10"/>
  <c r="S38" i="10"/>
  <c r="T38" i="10"/>
  <c r="P39" i="10"/>
  <c r="Q39" i="10"/>
  <c r="R39" i="10"/>
  <c r="S39" i="10"/>
  <c r="T39" i="10"/>
  <c r="P40" i="10"/>
  <c r="Q40" i="10"/>
  <c r="R40" i="10"/>
  <c r="S40" i="10"/>
  <c r="T40" i="10"/>
  <c r="P41" i="10"/>
  <c r="Q41" i="10"/>
  <c r="R41" i="10"/>
  <c r="S41" i="10"/>
  <c r="T41" i="10"/>
  <c r="P42" i="10"/>
  <c r="Q42" i="10"/>
  <c r="R42" i="10"/>
  <c r="S42" i="10"/>
  <c r="T42" i="10"/>
  <c r="P43" i="10"/>
  <c r="Q43" i="10"/>
  <c r="R43" i="10"/>
  <c r="S43" i="10"/>
  <c r="T43" i="10"/>
  <c r="P44" i="10"/>
  <c r="Q44" i="10"/>
  <c r="R44" i="10"/>
  <c r="S44" i="10"/>
  <c r="T44" i="10"/>
  <c r="P45" i="10"/>
  <c r="Q45" i="10"/>
  <c r="R45" i="10"/>
  <c r="S45" i="10"/>
  <c r="T45" i="10"/>
  <c r="P46" i="10"/>
  <c r="Q46" i="10"/>
  <c r="R46" i="10"/>
  <c r="S46" i="10"/>
  <c r="T46" i="10"/>
  <c r="P47" i="10"/>
  <c r="Q47" i="10"/>
  <c r="R47" i="10"/>
  <c r="S47" i="10"/>
  <c r="T47" i="10"/>
  <c r="P48" i="10"/>
  <c r="Q48" i="10"/>
  <c r="R48" i="10"/>
  <c r="S48" i="10"/>
  <c r="T48" i="10"/>
  <c r="P49" i="10"/>
  <c r="Q49" i="10"/>
  <c r="R49" i="10"/>
  <c r="S49" i="10"/>
  <c r="T49" i="10"/>
  <c r="P50" i="10"/>
  <c r="Q50" i="10"/>
  <c r="R50" i="10"/>
  <c r="S50" i="10"/>
  <c r="T50" i="10"/>
  <c r="P51" i="10"/>
  <c r="Q51" i="10"/>
  <c r="R51" i="10"/>
  <c r="S51" i="10"/>
  <c r="T51" i="10"/>
  <c r="P52" i="10"/>
  <c r="Q52" i="10"/>
  <c r="R52" i="10"/>
  <c r="S52" i="10"/>
  <c r="T52" i="10"/>
  <c r="P53" i="10"/>
  <c r="Q53" i="10"/>
  <c r="R53" i="10"/>
  <c r="S53" i="10"/>
  <c r="T53" i="10"/>
  <c r="P54" i="10"/>
  <c r="Q54" i="10"/>
  <c r="R54" i="10"/>
  <c r="S54" i="10"/>
  <c r="T54" i="10"/>
  <c r="P55" i="10"/>
  <c r="Q55" i="10"/>
  <c r="R55" i="10"/>
  <c r="S55" i="10"/>
  <c r="T55" i="10"/>
  <c r="P56" i="10"/>
  <c r="Q56" i="10"/>
  <c r="R56" i="10"/>
  <c r="S56" i="10"/>
  <c r="T56" i="10"/>
  <c r="P57" i="10"/>
  <c r="Q57" i="10"/>
  <c r="R57" i="10"/>
  <c r="S57" i="10"/>
  <c r="T57" i="10"/>
  <c r="P58" i="10"/>
  <c r="Q58" i="10"/>
  <c r="R58" i="10"/>
  <c r="S58" i="10"/>
  <c r="T58" i="10"/>
  <c r="P59" i="10"/>
  <c r="Q59" i="10"/>
  <c r="R59" i="10"/>
  <c r="S59" i="10"/>
  <c r="T59" i="10"/>
  <c r="P60" i="10"/>
  <c r="Q60" i="10"/>
  <c r="R60" i="10"/>
  <c r="S60" i="10"/>
  <c r="T60" i="10"/>
  <c r="P61" i="10"/>
  <c r="Q61" i="10"/>
  <c r="R61" i="10"/>
  <c r="S61" i="10"/>
  <c r="T61" i="10"/>
  <c r="P62" i="10"/>
  <c r="Q62" i="10"/>
  <c r="R62" i="10"/>
  <c r="S62" i="10"/>
  <c r="T62" i="10"/>
  <c r="P63" i="10"/>
  <c r="Q63" i="10"/>
  <c r="R63" i="10"/>
  <c r="S63" i="10"/>
  <c r="T63" i="10"/>
  <c r="P64" i="10"/>
  <c r="Q64" i="10"/>
  <c r="R64" i="10"/>
  <c r="S64" i="10"/>
  <c r="T64" i="10"/>
  <c r="P65" i="10"/>
  <c r="Q65" i="10"/>
  <c r="R65" i="10"/>
  <c r="S65" i="10"/>
  <c r="T65" i="10"/>
  <c r="P66" i="10"/>
  <c r="Q66" i="10"/>
  <c r="R66" i="10"/>
  <c r="S66" i="10"/>
  <c r="T66" i="10"/>
  <c r="P67" i="10"/>
  <c r="Q67" i="10"/>
  <c r="R67" i="10"/>
  <c r="S67" i="10"/>
  <c r="T67" i="10"/>
  <c r="P68" i="10"/>
  <c r="Q68" i="10"/>
  <c r="R68" i="10"/>
  <c r="S68" i="10"/>
  <c r="T68" i="10"/>
  <c r="P69" i="10"/>
  <c r="Q69" i="10"/>
  <c r="R69" i="10"/>
  <c r="S69" i="10"/>
  <c r="T69" i="10"/>
  <c r="P70" i="10"/>
  <c r="Q70" i="10"/>
  <c r="R70" i="10"/>
  <c r="S70" i="10"/>
  <c r="T70" i="10"/>
  <c r="P71" i="10"/>
  <c r="Q71" i="10"/>
  <c r="R71" i="10"/>
  <c r="S71" i="10"/>
  <c r="T71" i="10"/>
  <c r="P72" i="10"/>
  <c r="Q72" i="10"/>
  <c r="R72" i="10"/>
  <c r="S72" i="10"/>
  <c r="T72" i="10"/>
  <c r="P73" i="10"/>
  <c r="Q73" i="10"/>
  <c r="R73" i="10"/>
  <c r="S73" i="10"/>
  <c r="T73" i="10"/>
  <c r="P74" i="10"/>
  <c r="Q74" i="10"/>
  <c r="R74" i="10"/>
  <c r="S74" i="10"/>
  <c r="T74" i="10"/>
  <c r="P75" i="10"/>
  <c r="Q75" i="10"/>
  <c r="R75" i="10"/>
  <c r="S75" i="10"/>
  <c r="T75" i="10"/>
  <c r="P76" i="10"/>
  <c r="Q76" i="10"/>
  <c r="R76" i="10"/>
  <c r="S76" i="10"/>
  <c r="T76" i="10"/>
  <c r="P77" i="10"/>
  <c r="Q77" i="10"/>
  <c r="R77" i="10"/>
  <c r="S77" i="10"/>
  <c r="T77" i="10"/>
  <c r="P78" i="10"/>
  <c r="Q78" i="10"/>
  <c r="R78" i="10"/>
  <c r="S78" i="10"/>
  <c r="T78" i="10"/>
  <c r="P79" i="10"/>
  <c r="Q79" i="10"/>
  <c r="R79" i="10"/>
  <c r="S79" i="10"/>
  <c r="T79" i="10"/>
  <c r="P80" i="10"/>
  <c r="Q80" i="10"/>
  <c r="R80" i="10"/>
  <c r="S80" i="10"/>
  <c r="T80" i="10"/>
  <c r="P81" i="10"/>
  <c r="Q81" i="10"/>
  <c r="R81" i="10"/>
  <c r="S81" i="10"/>
  <c r="T81" i="10"/>
  <c r="P82" i="10"/>
  <c r="Q82" i="10"/>
  <c r="R82" i="10"/>
  <c r="S82" i="10"/>
  <c r="T82" i="10"/>
  <c r="P83" i="10"/>
  <c r="Q83" i="10"/>
  <c r="R83" i="10"/>
  <c r="S83" i="10"/>
  <c r="T83" i="10"/>
  <c r="P84" i="10"/>
  <c r="Q84" i="10"/>
  <c r="R84" i="10"/>
  <c r="S84" i="10"/>
  <c r="T84" i="10"/>
  <c r="P85" i="10"/>
  <c r="Q85" i="10"/>
  <c r="R85" i="10"/>
  <c r="S85" i="10"/>
  <c r="T85" i="10"/>
  <c r="P86" i="10"/>
  <c r="Q86" i="10"/>
  <c r="R86" i="10"/>
  <c r="S86" i="10"/>
  <c r="T86" i="10"/>
  <c r="P87" i="10"/>
  <c r="Q87" i="10"/>
  <c r="R87" i="10"/>
  <c r="S87" i="10"/>
  <c r="T87" i="10"/>
  <c r="P88" i="10"/>
  <c r="Q88" i="10"/>
  <c r="R88" i="10"/>
  <c r="S88" i="10"/>
  <c r="T88" i="10"/>
  <c r="P89" i="10"/>
  <c r="Q89" i="10"/>
  <c r="R89" i="10"/>
  <c r="S89" i="10"/>
  <c r="T89" i="10"/>
  <c r="P90" i="10"/>
  <c r="Q90" i="10"/>
  <c r="R90" i="10"/>
  <c r="S90" i="10"/>
  <c r="T90" i="10"/>
  <c r="P91" i="10"/>
  <c r="Q91" i="10"/>
  <c r="R91" i="10"/>
  <c r="S91" i="10"/>
  <c r="T91" i="10"/>
  <c r="P92" i="10"/>
  <c r="Q92" i="10"/>
  <c r="R92" i="10"/>
  <c r="S92" i="10"/>
  <c r="T92" i="10"/>
  <c r="P93" i="10"/>
  <c r="Q93" i="10"/>
  <c r="R93" i="10"/>
  <c r="S93" i="10"/>
  <c r="T93" i="10"/>
  <c r="P95" i="10"/>
  <c r="Q95" i="10"/>
  <c r="R95" i="10"/>
  <c r="S95" i="10"/>
  <c r="T95" i="10"/>
  <c r="P96" i="10"/>
  <c r="Q96" i="10"/>
  <c r="R96" i="10"/>
  <c r="S96" i="10"/>
  <c r="T96" i="10"/>
  <c r="P97" i="10"/>
  <c r="Q97" i="10"/>
  <c r="R97" i="10"/>
  <c r="S97" i="10"/>
  <c r="T97" i="10"/>
  <c r="P98" i="10"/>
  <c r="Q98" i="10"/>
  <c r="R98" i="10"/>
  <c r="S98" i="10"/>
  <c r="T98" i="10"/>
  <c r="P99" i="10"/>
  <c r="Q99" i="10"/>
  <c r="R99" i="10"/>
  <c r="S99" i="10"/>
  <c r="T99" i="10"/>
  <c r="P100" i="10"/>
  <c r="Q100" i="10"/>
  <c r="R100" i="10"/>
  <c r="S100" i="10"/>
  <c r="T100" i="10"/>
  <c r="P101" i="10"/>
  <c r="Q101" i="10"/>
  <c r="R101" i="10"/>
  <c r="S101" i="10"/>
  <c r="T101" i="10"/>
  <c r="P102" i="10"/>
  <c r="Q102" i="10"/>
  <c r="R102" i="10"/>
  <c r="S102" i="10"/>
  <c r="T102" i="10"/>
  <c r="P103" i="10"/>
  <c r="Q103" i="10"/>
  <c r="R103" i="10"/>
  <c r="S103" i="10"/>
  <c r="T103" i="10"/>
  <c r="P104" i="10"/>
  <c r="Q104" i="10"/>
  <c r="R104" i="10"/>
  <c r="S104" i="10"/>
  <c r="T104" i="10"/>
  <c r="P105" i="10"/>
  <c r="Q105" i="10"/>
  <c r="R105" i="10"/>
  <c r="S105" i="10"/>
  <c r="T105" i="10"/>
  <c r="P107" i="10"/>
  <c r="Q107" i="10"/>
  <c r="R107" i="10"/>
  <c r="S107" i="10"/>
  <c r="T107" i="10"/>
  <c r="P108" i="10"/>
  <c r="Q108" i="10"/>
  <c r="R108" i="10"/>
  <c r="S108" i="10"/>
  <c r="T108" i="10"/>
  <c r="P109" i="10"/>
  <c r="Q109" i="10"/>
  <c r="R109" i="10"/>
  <c r="S109" i="10"/>
  <c r="T109" i="10"/>
  <c r="P110" i="10"/>
  <c r="Q110" i="10"/>
  <c r="R110" i="10"/>
  <c r="S110" i="10"/>
  <c r="T110" i="10"/>
  <c r="Q16" i="10" l="1"/>
  <c r="S16" i="10"/>
  <c r="O16" i="10" l="1"/>
  <c r="J106" i="10"/>
  <c r="K106" i="10"/>
  <c r="L106" i="10"/>
  <c r="M106" i="10"/>
  <c r="N106" i="10"/>
  <c r="O106" i="10"/>
  <c r="K94" i="10"/>
  <c r="L94" i="10"/>
  <c r="M94" i="10"/>
  <c r="M16" i="10" s="1"/>
  <c r="N94" i="10"/>
  <c r="O94" i="10"/>
  <c r="I94" i="10"/>
  <c r="T94" i="10" s="1"/>
  <c r="K16" i="10"/>
  <c r="I16" i="10"/>
  <c r="T16" i="10" s="1"/>
  <c r="F94" i="10"/>
  <c r="Q94" i="10" s="1"/>
  <c r="G94" i="10"/>
  <c r="R94" i="10" s="1"/>
  <c r="H94" i="10"/>
  <c r="E94" i="10"/>
  <c r="P94" i="10" s="1"/>
  <c r="F106" i="10"/>
  <c r="Q106" i="10" s="1"/>
  <c r="G106" i="10"/>
  <c r="R106" i="10" s="1"/>
  <c r="H106" i="10"/>
  <c r="S106" i="10" s="1"/>
  <c r="I106" i="10"/>
  <c r="E106" i="10"/>
  <c r="P106" i="10" l="1"/>
  <c r="T106" i="10"/>
  <c r="E16" i="10"/>
  <c r="P16" i="10" s="1"/>
  <c r="S94" i="10"/>
  <c r="G16" i="10"/>
  <c r="R16" i="10" s="1"/>
  <c r="E15" i="10"/>
  <c r="F15" i="10" s="1"/>
  <c r="G15" i="10" s="1"/>
  <c r="H15" i="10" s="1"/>
  <c r="I15" i="10" s="1"/>
  <c r="J15" i="10" s="1"/>
  <c r="K15" i="10" s="1"/>
  <c r="L15" i="10" s="1"/>
  <c r="M15" i="10" s="1"/>
  <c r="N15" i="10" s="1"/>
  <c r="O15" i="10" s="1"/>
  <c r="P15" i="10" s="1"/>
  <c r="Q15" i="10" s="1"/>
  <c r="R15" i="10" s="1"/>
  <c r="S15" i="10" s="1"/>
  <c r="T15" i="10" s="1"/>
  <c r="U15" i="10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<sst xmlns="http://schemas.openxmlformats.org/spreadsheetml/2006/main" count="2082" uniqueCount="1060">
  <si>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</si>
  <si>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</si>
  <si>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</si>
  <si>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</si>
  <si>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</si>
  <si>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</si>
  <si>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</si>
  <si>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</si>
  <si>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</si>
  <si>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</si>
  <si>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</si>
  <si>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</si>
  <si>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</si>
  <si>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</si>
  <si>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</si>
  <si>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</si>
  <si>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</si>
  <si>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</si>
  <si>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</si>
  <si>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</si>
  <si>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</si>
  <si>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</si>
  <si>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</si>
  <si>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</si>
  <si>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</si>
  <si>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</si>
  <si>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</si>
  <si>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</si>
  <si>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</si>
  <si>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</si>
  <si>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</si>
  <si>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</si>
  <si>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</si>
  <si>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</si>
  <si>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</si>
  <si>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</si>
  <si>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</si>
  <si>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</si>
  <si>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</si>
  <si>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</si>
  <si>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</si>
  <si>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</si>
  <si>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</si>
  <si>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</si>
  <si>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</si>
  <si>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</si>
  <si>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</si>
  <si>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</si>
  <si>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</si>
  <si>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</si>
  <si>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</si>
  <si>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</si>
  <si>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</si>
  <si>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</si>
  <si>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</si>
  <si>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</si>
  <si>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</si>
  <si>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</si>
  <si>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</si>
  <si>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</si>
  <si>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</si>
  <si>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</si>
  <si>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</si>
  <si>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</si>
  <si>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</si>
  <si>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</si>
  <si>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</si>
  <si>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</si>
  <si>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</si>
  <si>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</si>
  <si>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</si>
  <si>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</si>
  <si>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</si>
  <si>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</si>
  <si>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</si>
  <si>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</si>
  <si>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</si>
  <si>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</si>
  <si>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</si>
  <si>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</si>
  <si>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</si>
  <si>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</si>
  <si>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</si>
  <si>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</si>
  <si>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</si>
  <si>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</si>
  <si>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</si>
  <si>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</si>
  <si>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</si>
  <si>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</si>
  <si>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</si>
  <si>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</si>
  <si>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</si>
  <si>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</si>
  <si>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</si>
  <si>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</si>
  <si>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</si>
  <si>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</si>
  <si>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</si>
  <si>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</si>
  <si>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</si>
  <si>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</si>
  <si>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</si>
  <si>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</si>
  <si>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</si>
  <si>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</si>
  <si>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</si>
  <si>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</si>
  <si>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</si>
  <si>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</si>
  <si>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</si>
  <si>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</si>
  <si>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</si>
  <si>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</si>
  <si>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</si>
  <si>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</si>
  <si>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</si>
  <si>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</si>
  <si>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</si>
  <si>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</si>
  <si>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</si>
  <si>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</si>
  <si>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</si>
  <si>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</si>
  <si>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</si>
  <si>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</si>
  <si>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</si>
  <si>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</si>
  <si>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</si>
  <si>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</si>
  <si>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</si>
  <si>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</si>
  <si>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</si>
  <si>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</si>
  <si>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</si>
  <si>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</si>
  <si>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</si>
  <si>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</si>
  <si>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</si>
  <si>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</si>
  <si>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</si>
  <si>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</si>
  <si>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</si>
  <si>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</si>
  <si>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</si>
  <si>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</si>
  <si>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</si>
  <si>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</si>
  <si>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</si>
  <si>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</si>
  <si>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</si>
  <si>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</si>
  <si>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</si>
  <si>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</si>
  <si>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</si>
  <si>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</si>
  <si>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</si>
  <si>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</si>
  <si>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</si>
  <si>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</si>
  <si>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</si>
  <si>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</si>
  <si>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</si>
  <si>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</si>
  <si>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</si>
  <si>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</si>
  <si>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</si>
  <si>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</si>
  <si>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</si>
  <si>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</si>
  <si>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</si>
  <si>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</si>
  <si>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</si>
  <si>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</si>
  <si>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</si>
  <si>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</si>
  <si>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</si>
  <si>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</si>
  <si>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</si>
  <si>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</si>
  <si>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</si>
  <si>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</si>
  <si>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</si>
  <si>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</si>
  <si>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</si>
  <si>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</si>
  <si>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</si>
  <si>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</si>
  <si>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</si>
  <si>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</si>
  <si>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</si>
  <si>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</si>
  <si>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</si>
  <si>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</si>
  <si>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</si>
  <si>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</si>
  <si>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</si>
  <si>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</si>
  <si>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</si>
  <si>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</si>
  <si>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</si>
  <si>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</si>
  <si>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</si>
  <si>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</si>
  <si>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</si>
  <si>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</si>
  <si>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</si>
  <si>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</si>
  <si>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</si>
  <si>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</si>
  <si>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</si>
  <si>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</si>
  <si>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</si>
  <si>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</si>
  <si>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</si>
  <si>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</si>
  <si>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</si>
  <si>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</si>
  <si>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</si>
  <si>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</si>
  <si>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</si>
  <si>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</si>
  <si>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</si>
  <si>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</si>
  <si>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</si>
  <si>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</si>
  <si>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</si>
  <si>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</si>
  <si>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</si>
  <si>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</si>
  <si>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</si>
  <si>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</si>
  <si>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</si>
  <si>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</si>
  <si>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</si>
  <si>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</si>
  <si>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</si>
  <si>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</si>
  <si>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</si>
  <si>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</si>
  <si>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</si>
  <si>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</si>
  <si>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</si>
  <si>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</si>
  <si>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</si>
  <si>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</si>
  <si>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</si>
  <si>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</si>
  <si>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</si>
  <si>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</si>
  <si>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</si>
  <si>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</si>
  <si>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</si>
  <si>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</si>
  <si>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</si>
  <si>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</si>
  <si>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</si>
  <si>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</si>
  <si>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</si>
  <si>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</si>
  <si>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</si>
  <si>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</si>
  <si>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</si>
  <si>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</si>
  <si>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</si>
  <si>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</si>
  <si>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</si>
  <si>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</si>
  <si>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</si>
  <si>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</si>
  <si>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</si>
  <si>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</si>
  <si>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</si>
  <si>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</si>
  <si>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</si>
  <si>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</si>
  <si>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</si>
  <si>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</si>
  <si>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</si>
  <si>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</si>
  <si>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</si>
  <si>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</si>
  <si>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</si>
  <si>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</si>
  <si>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</si>
  <si>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</si>
  <si>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</si>
  <si>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</si>
  <si>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</si>
  <si>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</si>
  <si>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</si>
  <si>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</si>
  <si>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</si>
  <si>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</si>
  <si>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</si>
  <si>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</si>
  <si>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</si>
  <si>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</si>
  <si>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</si>
  <si>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</si>
  <si>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</si>
  <si>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</si>
  <si>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</si>
  <si>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</si>
  <si>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</si>
  <si>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</si>
  <si>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</si>
  <si>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</si>
  <si>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</si>
  <si>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</si>
  <si>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</si>
  <si>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</si>
  <si>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</si>
  <si>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</si>
  <si>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</si>
  <si>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</si>
  <si>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</si>
  <si>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</si>
  <si>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</si>
  <si>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</si>
  <si>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</si>
  <si>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</si>
  <si>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</si>
  <si>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</si>
  <si>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</si>
  <si>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</si>
  <si>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</si>
  <si>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</si>
  <si>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</si>
  <si>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</si>
  <si>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</si>
  <si>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</si>
  <si>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</si>
  <si>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</si>
  <si>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</si>
  <si>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</si>
  <si>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</si>
  <si>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</si>
  <si>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</si>
  <si>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</si>
  <si>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</si>
  <si>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</si>
  <si>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</si>
  <si>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</si>
  <si>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</si>
  <si>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</si>
  <si>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</si>
  <si>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</si>
  <si>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</si>
  <si>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</si>
  <si>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</si>
  <si>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</si>
  <si>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</si>
  <si>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</si>
  <si>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</si>
  <si>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</si>
  <si>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</si>
  <si>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</si>
  <si>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</si>
  <si>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</si>
  <si>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</si>
  <si>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</si>
  <si>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</si>
  <si>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</si>
  <si>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</si>
  <si>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</si>
  <si>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</si>
  <si>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</si>
  <si>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</si>
  <si>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</si>
  <si>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</si>
  <si>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</si>
  <si>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</si>
  <si>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</si>
  <si>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</si>
  <si>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</si>
  <si>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</si>
  <si>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</si>
  <si>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</si>
  <si>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</si>
  <si>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</si>
  <si>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</si>
  <si>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</si>
  <si>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</si>
  <si>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</si>
  <si>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</si>
  <si>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</si>
  <si>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</si>
  <si>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</si>
  <si>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</si>
  <si>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</si>
  <si>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</si>
  <si>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</si>
  <si>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</si>
  <si>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</si>
  <si>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</si>
  <si>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</si>
  <si>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</si>
  <si>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</si>
  <si>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</si>
  <si>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</si>
  <si>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</si>
  <si>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</si>
  <si>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</si>
  <si>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</si>
  <si>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</si>
  <si>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</si>
  <si>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</si>
  <si>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</si>
  <si>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</si>
  <si>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</si>
  <si>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</si>
  <si>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</si>
  <si>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</si>
  <si>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</si>
  <si>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</si>
  <si>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</si>
  <si>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</si>
  <si>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</si>
  <si>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</si>
  <si>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</si>
  <si>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</si>
  <si>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</si>
  <si>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</si>
  <si>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</si>
  <si>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</si>
  <si>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</si>
  <si>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</si>
  <si>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</si>
  <si>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</si>
  <si>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</si>
  <si>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</si>
  <si>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</si>
  <si>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</si>
  <si>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</si>
  <si>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</si>
  <si>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</si>
  <si>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</si>
  <si>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</si>
  <si>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</si>
  <si>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</si>
  <si>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</si>
  <si>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</si>
  <si>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</si>
  <si>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</si>
  <si>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</si>
  <si>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</si>
  <si>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</si>
  <si>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</si>
  <si>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</si>
  <si>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</si>
  <si>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</si>
  <si>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</si>
  <si>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</si>
  <si>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</si>
  <si>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</si>
  <si>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</si>
  <si>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</si>
  <si>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</si>
  <si>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</si>
  <si>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</si>
  <si>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</si>
  <si>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</si>
  <si>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</si>
  <si>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</si>
  <si>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</si>
  <si>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</si>
  <si>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</si>
  <si>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</si>
  <si>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</si>
  <si>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</si>
  <si>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</si>
  <si>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</si>
  <si>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</si>
  <si>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</si>
  <si>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</si>
  <si>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</si>
  <si>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</si>
  <si>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</si>
  <si>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</si>
  <si>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</si>
  <si>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</si>
  <si>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</si>
  <si>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</si>
  <si>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</si>
  <si>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</si>
  <si>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</si>
  <si>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</si>
  <si>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</si>
  <si>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</si>
  <si>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</si>
  <si>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</si>
  <si>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</si>
  <si>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</si>
  <si>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</si>
  <si>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</si>
  <si>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</si>
  <si>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</si>
  <si>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</si>
  <si>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</si>
  <si>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</si>
  <si>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</si>
  <si>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</si>
  <si>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</si>
  <si>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</si>
  <si>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</si>
  <si>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</si>
  <si>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</si>
  <si>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</si>
  <si>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</si>
  <si>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</si>
  <si>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</si>
  <si>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</si>
  <si>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</si>
  <si>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</si>
  <si>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</si>
  <si>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</si>
  <si>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</si>
  <si>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</si>
  <si>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</si>
  <si>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</si>
  <si>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</si>
  <si>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</si>
  <si>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</si>
  <si>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</si>
  <si>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</si>
  <si>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</si>
  <si>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</si>
  <si>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</si>
  <si>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</si>
  <si>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</si>
  <si>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</si>
  <si>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</si>
  <si>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</si>
  <si>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</si>
  <si>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</si>
  <si>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</si>
  <si>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</si>
  <si>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</si>
  <si>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</si>
  <si>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</si>
  <si>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</si>
  <si>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</si>
  <si>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</si>
  <si>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</si>
  <si>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</si>
  <si>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</si>
  <si>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</si>
  <si>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</si>
  <si>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</si>
  <si>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</si>
  <si>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</si>
  <si>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</si>
  <si>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</si>
  <si>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</si>
  <si>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</si>
  <si>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</si>
  <si>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</si>
  <si>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</si>
  <si>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</si>
  <si>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</si>
  <si>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</si>
  <si>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</si>
  <si>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</si>
  <si>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</si>
  <si>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</si>
  <si>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</si>
  <si>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</si>
  <si>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</si>
  <si>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</si>
  <si>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</si>
  <si>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</si>
  <si>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</si>
  <si>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</si>
  <si>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</si>
  <si>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</si>
  <si>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</si>
  <si>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</si>
  <si>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</si>
  <si>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</si>
  <si>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</si>
  <si>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</si>
  <si>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</si>
  <si>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</si>
  <si>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</si>
  <si>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</si>
  <si>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</si>
  <si>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</si>
  <si>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</si>
  <si>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</si>
  <si>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</si>
  <si>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</si>
  <si>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</si>
  <si>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</si>
  <si>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</si>
  <si>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</si>
  <si>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</si>
  <si>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</si>
  <si>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</si>
  <si>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</si>
  <si>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</si>
  <si>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</si>
  <si>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</si>
  <si>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</si>
  <si>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</si>
  <si>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</si>
  <si>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</si>
  <si>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</si>
  <si>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</si>
  <si>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</si>
  <si>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</si>
  <si>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</si>
  <si>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</si>
  <si>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</si>
  <si>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</si>
  <si>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</si>
  <si>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</si>
  <si>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</si>
  <si>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</si>
  <si>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</si>
  <si>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</si>
  <si>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</si>
  <si>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</si>
  <si>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</si>
  <si>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</si>
  <si>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</si>
  <si>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</si>
  <si>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</si>
  <si>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</si>
  <si>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</si>
  <si>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</si>
  <si>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</si>
  <si>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</si>
  <si>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</si>
  <si>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</si>
  <si>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</si>
  <si>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</si>
  <si>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</si>
  <si>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</si>
  <si>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</si>
  <si>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</si>
  <si>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</si>
  <si>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</si>
  <si>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</si>
  <si>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</si>
  <si>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</si>
  <si>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</si>
  <si>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</si>
  <si>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</si>
  <si>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</si>
  <si>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</si>
  <si>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</si>
  <si>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</si>
  <si>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</si>
  <si>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</si>
  <si>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</si>
  <si>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</si>
  <si>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</si>
  <si>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</si>
  <si>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</si>
  <si>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</si>
  <si>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</si>
  <si>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</si>
  <si>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</si>
  <si>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</si>
  <si>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</si>
  <si>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</si>
  <si>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</si>
  <si>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</si>
  <si>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</si>
  <si>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</si>
  <si>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</si>
  <si>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</si>
  <si>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</si>
  <si>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</si>
  <si>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</si>
  <si>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</si>
  <si>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</si>
  <si>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</si>
  <si>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</si>
  <si>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</si>
  <si>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</si>
  <si>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</si>
  <si>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</si>
  <si>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</si>
  <si>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</si>
  <si>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</si>
  <si>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</si>
  <si>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</si>
  <si>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</si>
  <si>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</si>
  <si>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</si>
  <si>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</si>
  <si>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</si>
  <si>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</si>
  <si>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</si>
  <si>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</si>
  <si>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</si>
  <si>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</si>
  <si>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</si>
  <si>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</si>
  <si>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</si>
  <si>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</si>
  <si>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</si>
  <si>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</si>
  <si>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</si>
  <si>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</si>
  <si>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</si>
  <si>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</si>
  <si>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</si>
  <si>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</si>
  <si>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</si>
  <si>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</si>
  <si>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</si>
  <si>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</si>
  <si>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</si>
  <si>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</si>
  <si>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</si>
  <si>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</si>
  <si>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</si>
  <si>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</si>
  <si>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</si>
  <si>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</si>
  <si>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</si>
  <si>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</si>
  <si>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</si>
  <si>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</si>
  <si>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</si>
  <si>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</si>
  <si>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</si>
  <si>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</si>
  <si>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</si>
  <si>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</si>
  <si>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</si>
  <si>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</si>
  <si>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</si>
  <si>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</si>
  <si>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</si>
  <si>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</si>
  <si>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</si>
  <si>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</si>
  <si>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</si>
  <si>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</si>
  <si>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</si>
  <si>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</si>
  <si>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</si>
  <si>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</si>
  <si>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</si>
  <si>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</si>
  <si>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</si>
  <si>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</si>
  <si>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</si>
  <si>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</si>
  <si>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</si>
  <si>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</si>
  <si>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</si>
  <si>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</si>
  <si>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</si>
  <si>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</si>
  <si>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</si>
  <si>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</si>
  <si>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</si>
  <si>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</si>
  <si>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</si>
  <si>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</si>
  <si>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</si>
  <si>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</si>
  <si>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</si>
  <si>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</si>
  <si>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</si>
  <si>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</si>
  <si>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</si>
  <si>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</si>
  <si>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</si>
  <si>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</si>
  <si>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</si>
  <si>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</si>
  <si>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</si>
  <si>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</si>
  <si>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</si>
  <si>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</si>
  <si>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</si>
  <si>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</si>
  <si>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</si>
  <si>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</si>
  <si>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</si>
  <si>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</si>
  <si>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</si>
  <si>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</si>
  <si>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</si>
  <si>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</si>
  <si>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</si>
  <si>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</si>
  <si>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</si>
  <si>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</si>
  <si>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</si>
  <si>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</si>
  <si>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</si>
  <si>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</si>
  <si>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</si>
  <si>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</si>
  <si>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</si>
  <si>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</si>
  <si>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</si>
  <si>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</si>
  <si>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</si>
  <si>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</si>
  <si>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</si>
  <si>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</si>
  <si>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</si>
  <si>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</si>
  <si>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</si>
  <si>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</si>
  <si>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</si>
  <si>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</si>
  <si>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</si>
  <si>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</si>
  <si>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</si>
  <si>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</si>
  <si>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</si>
  <si>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</si>
  <si>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</si>
  <si>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</si>
  <si>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</si>
  <si>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</si>
  <si>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</si>
  <si>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</si>
  <si>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</si>
  <si>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</si>
  <si>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</si>
  <si>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</si>
  <si>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</si>
  <si>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</si>
  <si>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</si>
  <si>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</si>
  <si>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</si>
  <si>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</si>
  <si>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</si>
  <si>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</si>
  <si>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</si>
  <si>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</si>
  <si>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</si>
  <si>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</si>
  <si>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</si>
  <si>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</si>
  <si>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</si>
  <si>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</si>
  <si>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</si>
  <si>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</si>
  <si>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Год раскрытия информации:2022 год</t>
  </si>
  <si>
    <t>Отчет о реализации инвестиционной программы  ГУП "Региональные электрические сети "РБ</t>
  </si>
  <si>
    <t xml:space="preserve">                          реквизиты решения органа исполнительной власти, утвердившего инвестиционную программу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</si>
  <si>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</si>
  <si>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</si>
  <si>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</si>
  <si>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</si>
  <si>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1.2.2.1.3</t>
  </si>
  <si>
    <t>1.2.2.1.7</t>
  </si>
  <si>
    <t>1.2.2.1.11</t>
  </si>
  <si>
    <t>1.2.2.1.13</t>
  </si>
  <si>
    <t>1.4.4</t>
  </si>
  <si>
    <t>1.4.5</t>
  </si>
  <si>
    <t>1.4.10</t>
  </si>
  <si>
    <t>1.4.11</t>
  </si>
  <si>
    <t>1.6.1</t>
  </si>
  <si>
    <t>1.6.2</t>
  </si>
  <si>
    <t>1.6.3</t>
  </si>
  <si>
    <t xml:space="preserve">                                                                                                                                                       Утвержденные плановые значения показателей приведены в соответствии с  Приказом Министерства промышленности и инновационной политики РБ №248-О от 29.12.2022г.</t>
  </si>
  <si>
    <t xml:space="preserve">за 2022 год </t>
  </si>
  <si>
    <r>
      <rPr>
        <b/>
        <sz val="8"/>
        <rFont val="Times New Roman"/>
        <family val="1"/>
        <charset val="204"/>
      </rPr>
      <t>Вывод</t>
    </r>
    <r>
      <rPr>
        <sz val="8"/>
        <rFont val="Times New Roman"/>
        <family val="1"/>
        <charset val="204"/>
      </rPr>
      <t xml:space="preserve"> объектов инвестиционной деятельности (мощностей) из эксплуатации в 2022 году</t>
    </r>
  </si>
  <si>
    <t>Реконструкция РП,ТП.</t>
  </si>
  <si>
    <t>L_ 202201225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</si>
  <si>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</si>
  <si>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K_ 20220114_Ц_6</t>
  </si>
  <si>
    <t>Реконструкция ТП-98, ТП-6, ТП-100 в н.п. Иглино. КТП-250 кВа (1шт) КТП160кВа (2шт)</t>
  </si>
  <si>
    <t>K_ 20220114_Ц_7</t>
  </si>
  <si>
    <t>1.2.1.1.4</t>
  </si>
  <si>
    <t>Реконструкция КТП-100кВ в н.п. Алкино на КТП-400 кВа с ТМГ-400кВа (3шт) изм (900кВа)</t>
  </si>
  <si>
    <t>K_ 20220114_Ц_8</t>
  </si>
  <si>
    <t>1.2.1.1.5</t>
  </si>
  <si>
    <t xml:space="preserve">Реконструкция ТП-01293 "Трансформатор силовой ТМ 250-10/0,4 Благовещенский р-н, с.Бедеева Поляна" КТП-250кВа (изм.) </t>
  </si>
  <si>
    <t>K_ 20220114_Ц_9</t>
  </si>
  <si>
    <t>1.2.1.1.6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</si>
  <si>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</si>
  <si>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K_ 20220114_Ц_10</t>
  </si>
  <si>
    <t>1.2.1.1.7</t>
  </si>
  <si>
    <t>Реконструкция ТП-0053 г. Благовещенск, ул. Сосновая 2КТПН-400кВа</t>
  </si>
  <si>
    <t>K_ 20220114_Ц_11</t>
  </si>
  <si>
    <t>1.2.1.1.8</t>
  </si>
  <si>
    <t>Реконструкция ТП-14 н.п. Кудеевский КТПП-250/10/0,4кВ (проходного типа)</t>
  </si>
  <si>
    <t>L_ 2022_1211_Ц_3</t>
  </si>
  <si>
    <t>1.2.1.1.9</t>
  </si>
  <si>
    <t xml:space="preserve">Реконструкция ТП-32 Ф-5 ПС Иглино, (КТП-10/0,4/630 кВа) Инв. №00-003611 </t>
  </si>
  <si>
    <t>1.2.1.1.10</t>
  </si>
  <si>
    <t>Реконструкция ТП-55 Ф-230 ПС Восточная, (КТП-10/0,4/250 кВа) Инв. №00-003630</t>
  </si>
  <si>
    <t>L_ 2022_1211_Ц_4</t>
  </si>
  <si>
    <t>1.2.1.1.11</t>
  </si>
  <si>
    <t>Реконструкция ТП-68 Ф-9 ПС Иглино, (КТП-10/0,4/400 кВа) Инв. №00-003643</t>
  </si>
  <si>
    <t>L_ 2022_1211_Ц_6</t>
  </si>
  <si>
    <t>1.2.1.1.12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</si>
  <si>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</si>
  <si>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</si>
  <si>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1.2.1.1.13</t>
  </si>
  <si>
    <t>Замена КТП-94 "РСУ ДОР АБЗ" с трансформатором 400 кВА</t>
  </si>
  <si>
    <t>L_БГЭС_1.2.1.1.7</t>
  </si>
  <si>
    <t>1.2.1.1.14</t>
  </si>
  <si>
    <t>Реконструкция  ТП-2906, замена    Т-1   1980 г.в. кол-ве  1шт ТМ-630 на ТМГ-630 .(0)</t>
  </si>
  <si>
    <t xml:space="preserve"> L_ 202201131</t>
  </si>
  <si>
    <t>1.2.1.1.15</t>
  </si>
  <si>
    <t>Реконструкция  ТП-2906, замена    Т-2   1981 г.в. кол-ве  1шт ТМ-630 на ТМГ-630 .(0)</t>
  </si>
  <si>
    <t xml:space="preserve"> L_ 202201132</t>
  </si>
  <si>
    <t>1.2.1.1.16</t>
  </si>
  <si>
    <t>Реконструкция  ТП-2902, замена    Т-2   нет табл г.в. кол-ве  1шт ТМ-630 на ТМГ-630 .(0)</t>
  </si>
  <si>
    <t>L_ 202201133</t>
  </si>
  <si>
    <t>1.2.1.1.17</t>
  </si>
  <si>
    <t>Реконструкция  ТП-2907, замена    Т-1  нет табл г.в. кол-ве  1шт ТМ-630 на ТМГ-630 .(0)</t>
  </si>
  <si>
    <t xml:space="preserve"> L_ 202201134</t>
  </si>
  <si>
    <t>1.2.1.1.18</t>
  </si>
  <si>
    <t>Реконструкция  ТП-5004, замена    Т-1   1979 г.в. кол-ве  1шт ТМ-630 на ТМГ-630 .(0)</t>
  </si>
  <si>
    <t xml:space="preserve"> L_ 202201135</t>
  </si>
  <si>
    <t>1.2.1.1.19</t>
  </si>
  <si>
    <t>Реконструкция  ТП-5004, замена    Т-2   1990 г.в. кол-ве  1шт ТМ-630 на ТМГ-630 .(0)</t>
  </si>
  <si>
    <t xml:space="preserve"> L_ 202201136</t>
  </si>
  <si>
    <t>1.2.1.1.20</t>
  </si>
  <si>
    <t>Реконструкция  ТП-5304, замена    Т-2   1989 г.в. кол-ве  1шт ТМ-400 на ТМГ-400 .(0)</t>
  </si>
  <si>
    <t>L_ 202201137</t>
  </si>
  <si>
    <t>1.2.1.1.21</t>
  </si>
  <si>
    <t>Реконструкция  ТП-509, замена    Т-1   1971г.в. кол-ве  1шт ТМ-400 на ТМГ-400 .(0)</t>
  </si>
  <si>
    <t>L_ 202201138</t>
  </si>
  <si>
    <t>1.2.1.1.22</t>
  </si>
  <si>
    <t>Реконструкция  ТП-509, замена    Т-2   нет табл г.в. кол-ве  1шт ТМ-400 на ТМГ-400 .(0)</t>
  </si>
  <si>
    <t>L_ 202201139</t>
  </si>
  <si>
    <t>1.2.1.1.23</t>
  </si>
  <si>
    <t>Реконструкция  ТП-5005, замена    Т-1   1970 г.в. кол-ве  1шт ТМ-400 на ТМГ-400 .(0)</t>
  </si>
  <si>
    <t>L_ 2022011310</t>
  </si>
  <si>
    <t>1.2.1.1.24</t>
  </si>
  <si>
    <t>L_ 2022011311</t>
  </si>
  <si>
    <t>1.2.1.1.25</t>
  </si>
  <si>
    <t>Реконструкция  ТП-2810, замена    Т-1   1982 г.в. кол-ве  1шт ТМ-400 на ТМГ-400 .(0)</t>
  </si>
  <si>
    <t>L_ 2022011312</t>
  </si>
  <si>
    <t>1.2.1.1.26</t>
  </si>
  <si>
    <t>Реконструкция  ТП-2810, замена    Т-2   1985 г.в. кол-ве  1шт ТМ-400 на ТМГ-400 .(0)</t>
  </si>
  <si>
    <t>L_ 2022011313</t>
  </si>
  <si>
    <t>1.2.1.1.27</t>
  </si>
  <si>
    <t>Реконструкция  ТП-1707, замена    1996 г.в. кол-ве  1шт ТМ-250 на ТМГ-250 .(0)</t>
  </si>
  <si>
    <t>L_ 2022011314</t>
  </si>
  <si>
    <t>1.2.1.1.28</t>
  </si>
  <si>
    <t>Реконструкция  ТП-502, замена    Т-1   1986г.в. кол-ве  1шт ТМ-160 на ТМГ-160 .(0)</t>
  </si>
  <si>
    <t>L_ 2022011315</t>
  </si>
  <si>
    <t>1.2.1.1.29</t>
  </si>
  <si>
    <t>Реконструкция  ТП-502, замена    Т-2   1986г.в. кол-ве  1шт ТМ-160 на ТМГ-160 .(0)</t>
  </si>
  <si>
    <t>L_ 2022011316</t>
  </si>
  <si>
    <t>1.2.1.1.30</t>
  </si>
  <si>
    <t>Реконструкция КТП-1441  п.Ким Альшеевского р-на  замена ТМ-100 на ТМГ-160 первичн напряж 10кВ</t>
  </si>
  <si>
    <t>L_ 2022011317</t>
  </si>
  <si>
    <t>1.2.1.1.31</t>
  </si>
  <si>
    <t>Реконструкция КТП-1817  п.Ким Альшеевского р-на замена ТМ-250 на ТМГ-250 первичн напряж 10кВ</t>
  </si>
  <si>
    <t>L_ 2022011318</t>
  </si>
  <si>
    <t>1.2.1.1.32</t>
  </si>
  <si>
    <t>Реконструкция КТП-1816 п.Ким Альшеевского р-на  замена ТМ-400 на ТМГ-400 первичн напряж 10кВ</t>
  </si>
  <si>
    <t>L_ 2022011319</t>
  </si>
  <si>
    <t>1.2.1.1.33</t>
  </si>
  <si>
    <t xml:space="preserve">Реконструкция КТП-0520,1218 замена ТМ-250 на ТМГ-250 </t>
  </si>
  <si>
    <t>L_ 2022011320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</si>
  <si>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</si>
  <si>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</si>
  <si>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Установка вольтдобавочного трансформатора 63 кВА в д.Картали для электроснабжения д.Тихий Ключ</t>
  </si>
  <si>
    <t>L_БГЭС_1.2.1.2.1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</si>
  <si>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</si>
  <si>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</si>
  <si>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</si>
  <si>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L_ 20220212</t>
  </si>
  <si>
    <t>Реконструкция 3КЛ- 6кВ МФК Урал</t>
  </si>
  <si>
    <t>L_ 20220220</t>
  </si>
  <si>
    <t>1.2.2.1.4</t>
  </si>
  <si>
    <t>Реконструкция ВЛ-10кВ «Авзян-Исмакаево» ф. 11-24 (изм. 0)</t>
  </si>
  <si>
    <t>K_ 20220213_Ц_1</t>
  </si>
  <si>
    <t>1.2.2.1.5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</si>
  <si>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</si>
  <si>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</si>
  <si>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1.2.2.1.6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</si>
  <si>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</si>
  <si>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</si>
  <si>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</si>
  <si>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</si>
  <si>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1.2.2.1.8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</si>
  <si>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</si>
  <si>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</si>
  <si>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1.2.2.1.9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</si>
  <si>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</si>
  <si>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</si>
  <si>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1.2.2.1.10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</si>
  <si>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</si>
  <si>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</si>
  <si>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</si>
  <si>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</si>
  <si>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>1.2.2.1.12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</si>
  <si>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</si>
  <si>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L_ 2022_1221_Ц_2</t>
  </si>
  <si>
    <t>Реконструкция ВЛ-0,4кВ от КТП-100/27,5/0,4 кВ КЖД до д.Карталы,Тихий Ключ - 3,7 км изменение на 0 км</t>
  </si>
  <si>
    <t>L_БГЭС_1.2.2.1.9</t>
  </si>
  <si>
    <t>1.2.2.1.14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</si>
  <si>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</si>
  <si>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</si>
  <si>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1.2.2.1.15</t>
  </si>
  <si>
    <t>Реконструкция ВЛ-6кВ ф.-13 ПС Монтажная</t>
  </si>
  <si>
    <t>1.2.2.1.16</t>
  </si>
  <si>
    <t>Реконстркуция ЛЭП-04кВ г.Агидель ул Мира 5/1 ГК  L= 0,250 км</t>
  </si>
  <si>
    <t>L_ 20220213</t>
  </si>
  <si>
    <t>1.2.2.1.17</t>
  </si>
  <si>
    <t xml:space="preserve">Реконструкция ВЛ-04кВ ф.ул.Январская на КТП-5123   0,300 км </t>
  </si>
  <si>
    <t>L_ 20220214</t>
  </si>
  <si>
    <t>1.2.2.1.18</t>
  </si>
  <si>
    <t xml:space="preserve">Реконструкция ВЛ,КЛ-04кВ ф.ул.Молодежная на КТП-1218 КЛ 0,03км  ВЛ  0,50 км </t>
  </si>
  <si>
    <t>L_ 20220215</t>
  </si>
  <si>
    <t>1.2.2.1.19</t>
  </si>
  <si>
    <t xml:space="preserve">Реконструкция ВЛ-6кВ Фид. № 7 ПС Амзя  2,6 км </t>
  </si>
  <si>
    <t>L_ 20220221</t>
  </si>
  <si>
    <t>Установка приборов учета   410шт.</t>
  </si>
  <si>
    <t>L_ 20220311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</si>
  <si>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</si>
  <si>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</si>
  <si>
    <t>Строительство ТП-10/0,4кВ, ВЛ-10/0,4кВ для разгрузки и развития существующей сети в н.п. Булгаково</t>
  </si>
  <si>
    <t>L_ 2022_14_Ц_1</t>
  </si>
  <si>
    <t xml:space="preserve">Строительство ВЛ-10/0,4кВ к ТП-14 н.п. Кудеевский </t>
  </si>
  <si>
    <t>L_ 2022_14_Ц_4</t>
  </si>
  <si>
    <t>1.4.3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</si>
  <si>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</si>
  <si>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</si>
  <si>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</si>
  <si>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</si>
  <si>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</si>
  <si>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</si>
  <si>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</si>
  <si>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</si>
  <si>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</si>
  <si>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</si>
  <si>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</si>
  <si>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</si>
  <si>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</si>
  <si>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</si>
  <si>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</si>
  <si>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</si>
  <si>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</si>
  <si>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</si>
  <si>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Строительство КЛ-04кВ -0,180км ввода с КТПН 6/04кВ с.Н-Березовка  ул.Горная</t>
  </si>
  <si>
    <t>L_ 202201232</t>
  </si>
  <si>
    <t>Строительство ВЛ-04кВ -0,484км  с КТПН 6/04кВ с.Н-Березовка  ул.Горная</t>
  </si>
  <si>
    <t>L_ 202201233</t>
  </si>
  <si>
    <t>Покупка УАЗ-390995  -2шт</t>
  </si>
  <si>
    <t>L_ 20240422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</si>
  <si>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</si>
  <si>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</si>
  <si>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</si>
  <si>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</si>
  <si>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1.6.4</t>
  </si>
  <si>
    <t>ПИРы по зоне ПО ЦЭС на мероприятия ИП 2023-2024 год</t>
  </si>
  <si>
    <t>L_ 2022_06_Ц_3</t>
  </si>
  <si>
    <t>1.2.1.1.1.</t>
  </si>
  <si>
    <t xml:space="preserve">Отклонения от плановых показателей 2022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</si>
</sst>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000"/>
    <numFmt numFmtId="173" formatCode="_-* #,##0.00\ _₽_-;\-* #,##0.00\ _₽_-;_-* &quot;-&quot;??\ _₽_-;_-@_-"/>
    <numFmt numFmtId="175" formatCode="#,##0.0"/>
    <numFmt numFmtId="176" formatCode="&quot;$&quot;#,##0_);[Red]\(&quot;$&quot;#,##0\)"/>
    <numFmt numFmtId="177" formatCode="_-* #,##0.00[$€-1]_-;\-* #,##0.00[$€-1]_-;_-* &quot;-&quot;??[$€-1]_-"/>
    <numFmt numFmtId="178" formatCode="#,##0.0000"/>
  </numFmts>
  <fonts count="10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name val="Calibri"/>
      <family val="2"/>
      <charset val="204"/>
    </font>
    <font>
      <b/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ahoma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b/>
      <u/>
      <sz val="11"/>
      <color indexed="12"/>
      <name val="Arial"/>
      <family val="2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u/>
      <sz val="10"/>
      <color indexed="12"/>
      <name val="Arial Cyr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sz val="10"/>
      <name val="Helv"/>
      <charset val="204"/>
    </font>
    <font>
      <sz val="11"/>
      <name val="Tahoma"/>
      <family val="2"/>
      <charset val="204"/>
    </font>
    <font>
      <sz val="9"/>
      <color indexed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1"/>
      <color indexed="8"/>
      <name val="Calibri"/>
      <family val="2"/>
      <charset val="1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292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2" fillId="23" borderId="62" applyNumberFormat="0" applyFont="0" applyAlignment="0" applyProtection="0"/>
    <xf numFmtId="0" fontId="20" fillId="0" borderId="61" applyNumberFormat="0" applyFill="0" applyAlignment="0" applyProtection="0"/>
    <xf numFmtId="0" fontId="15" fillId="20" borderId="60" applyNumberFormat="0" applyAlignment="0" applyProtection="0"/>
    <xf numFmtId="0" fontId="16" fillId="20" borderId="59" applyNumberFormat="0" applyAlignment="0" applyProtection="0"/>
    <xf numFmtId="0" fontId="1" fillId="0" borderId="0"/>
    <xf numFmtId="0" fontId="14" fillId="7" borderId="59" applyNumberFormat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5" fillId="20" borderId="60" applyNumberFormat="0" applyAlignment="0" applyProtection="0"/>
    <xf numFmtId="0" fontId="1" fillId="0" borderId="0"/>
    <xf numFmtId="0" fontId="16" fillId="20" borderId="59" applyNumberFormat="0" applyAlignment="0" applyProtection="0"/>
    <xf numFmtId="0" fontId="14" fillId="7" borderId="59" applyNumberFormat="0" applyAlignment="0" applyProtection="0"/>
    <xf numFmtId="0" fontId="12" fillId="23" borderId="62" applyNumberFormat="0" applyFont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1" fillId="0" borderId="0"/>
    <xf numFmtId="0" fontId="20" fillId="0" borderId="61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1" fillId="0" borderId="0"/>
    <xf numFmtId="0" fontId="30" fillId="0" borderId="0"/>
    <xf numFmtId="0" fontId="39" fillId="0" borderId="0"/>
    <xf numFmtId="0" fontId="1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6" fillId="20" borderId="1" applyNumberForma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2" fillId="23" borderId="8" applyNumberFormat="0" applyFont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9" fontId="73" fillId="0" borderId="0" applyBorder="0">
      <alignment vertical="top"/>
    </xf>
    <xf numFmtId="0" fontId="42" fillId="0" borderId="0"/>
    <xf numFmtId="177" fontId="42" fillId="0" borderId="0"/>
    <xf numFmtId="0" fontId="85" fillId="0" borderId="0"/>
    <xf numFmtId="38" fontId="79" fillId="0" borderId="0">
      <alignment vertical="top"/>
    </xf>
    <xf numFmtId="38" fontId="79" fillId="0" borderId="0">
      <alignment vertical="top"/>
    </xf>
    <xf numFmtId="38" fontId="79" fillId="0" borderId="0">
      <alignment vertical="top"/>
    </xf>
    <xf numFmtId="38" fontId="79" fillId="0" borderId="0">
      <alignment vertical="top"/>
    </xf>
    <xf numFmtId="38" fontId="79" fillId="0" borderId="0">
      <alignment vertical="top"/>
    </xf>
    <xf numFmtId="38" fontId="79" fillId="0" borderId="0">
      <alignment vertical="top"/>
    </xf>
    <xf numFmtId="38" fontId="79" fillId="0" borderId="0">
      <alignment vertical="top"/>
    </xf>
    <xf numFmtId="38" fontId="79" fillId="0" borderId="0">
      <alignment vertical="top"/>
    </xf>
    <xf numFmtId="38" fontId="79" fillId="0" borderId="0">
      <alignment vertical="top"/>
    </xf>
    <xf numFmtId="38" fontId="79" fillId="0" borderId="0">
      <alignment vertical="top"/>
    </xf>
    <xf numFmtId="38" fontId="79" fillId="0" borderId="0">
      <alignment vertical="top"/>
    </xf>
    <xf numFmtId="38" fontId="79" fillId="0" borderId="0">
      <alignment vertical="top"/>
    </xf>
    <xf numFmtId="0" fontId="93" fillId="26" borderId="1" applyNumberFormat="0" applyAlignment="0"/>
    <xf numFmtId="0" fontId="80" fillId="0" borderId="1" applyNumberFormat="0" applyAlignment="0">
      <protection locked="0"/>
    </xf>
    <xf numFmtId="0" fontId="80" fillId="0" borderId="1" applyNumberFormat="0" applyAlignment="0">
      <protection locked="0"/>
    </xf>
    <xf numFmtId="0" fontId="80" fillId="0" borderId="1" applyNumberFormat="0" applyAlignment="0">
      <protection locked="0"/>
    </xf>
    <xf numFmtId="176" fontId="74" fillId="0" borderId="0" applyFont="0" applyFill="0" applyBorder="0" applyAlignment="0" applyProtection="0"/>
    <xf numFmtId="175" fontId="73" fillId="27" borderId="0">
      <protection locked="0"/>
    </xf>
    <xf numFmtId="0" fontId="83" fillId="0" borderId="0" applyFill="0" applyBorder="0" applyProtection="0">
      <alignment vertical="center"/>
    </xf>
    <xf numFmtId="168" fontId="73" fillId="27" borderId="0">
      <protection locked="0"/>
    </xf>
    <xf numFmtId="178" fontId="73" fillId="27" borderId="0">
      <protection locked="0"/>
    </xf>
    <xf numFmtId="0" fontId="80" fillId="28" borderId="1" applyAlignment="0">
      <alignment horizontal="left" vertical="center"/>
    </xf>
    <xf numFmtId="0" fontId="84" fillId="0" borderId="0" applyNumberFormat="0" applyFill="0" applyBorder="0" applyAlignment="0" applyProtection="0">
      <alignment vertical="top"/>
      <protection locked="0"/>
    </xf>
    <xf numFmtId="0" fontId="80" fillId="4" borderId="1" applyNumberFormat="0" applyAlignment="0"/>
    <xf numFmtId="0" fontId="80" fillId="20" borderId="1" applyNumberFormat="0" applyAlignment="0"/>
    <xf numFmtId="0" fontId="80" fillId="20" borderId="1" applyNumberFormat="0" applyAlignment="0"/>
    <xf numFmtId="0" fontId="80" fillId="20" borderId="1" applyNumberFormat="0" applyAlignment="0"/>
    <xf numFmtId="0" fontId="82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/>
    <xf numFmtId="0" fontId="29" fillId="0" borderId="0"/>
    <xf numFmtId="0" fontId="75" fillId="0" borderId="0"/>
    <xf numFmtId="0" fontId="83" fillId="0" borderId="0" applyFill="0" applyBorder="0" applyProtection="0">
      <alignment vertical="center"/>
    </xf>
    <xf numFmtId="0" fontId="83" fillId="0" borderId="0" applyFill="0" applyBorder="0" applyProtection="0">
      <alignment vertical="center"/>
    </xf>
    <xf numFmtId="0" fontId="94" fillId="29" borderId="49" applyNumberFormat="0">
      <alignment horizontal="center" vertical="center"/>
    </xf>
    <xf numFmtId="0" fontId="94" fillId="29" borderId="49" applyNumberFormat="0">
      <alignment horizontal="center" vertical="center"/>
    </xf>
    <xf numFmtId="49" fontId="86" fillId="30" borderId="50" applyNumberFormat="0">
      <alignment horizontal="center" vertical="center"/>
    </xf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5" fillId="8" borderId="2" applyNumberFormat="0" applyAlignment="0" applyProtection="0"/>
    <xf numFmtId="0" fontId="16" fillId="8" borderId="1" applyNumberFormat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49" fontId="95" fillId="0" borderId="0" applyNumberFormat="0" applyFill="0" applyBorder="0" applyAlignment="0" applyProtection="0">
      <alignment vertical="top"/>
    </xf>
    <xf numFmtId="0" fontId="96" fillId="0" borderId="0" applyBorder="0">
      <alignment horizontal="center" vertical="center" wrapText="1"/>
    </xf>
    <xf numFmtId="0" fontId="90" fillId="0" borderId="51" applyNumberFormat="0" applyFill="0" applyAlignment="0" applyProtection="0"/>
    <xf numFmtId="0" fontId="91" fillId="0" borderId="52" applyNumberFormat="0" applyFill="0" applyAlignment="0" applyProtection="0"/>
    <xf numFmtId="0" fontId="92" fillId="0" borderId="53" applyNumberFormat="0" applyFill="0" applyAlignment="0" applyProtection="0"/>
    <xf numFmtId="0" fontId="92" fillId="0" borderId="0" applyNumberFormat="0" applyFill="0" applyBorder="0" applyAlignment="0" applyProtection="0"/>
    <xf numFmtId="0" fontId="77" fillId="0" borderId="54" applyBorder="0">
      <alignment horizontal="center" vertical="center" wrapText="1"/>
    </xf>
    <xf numFmtId="4" fontId="73" fillId="27" borderId="10" applyBorder="0">
      <alignment horizontal="right"/>
    </xf>
    <xf numFmtId="0" fontId="20" fillId="0" borderId="55" applyNumberFormat="0" applyFill="0" applyAlignment="0" applyProtection="0"/>
    <xf numFmtId="0" fontId="21" fillId="34" borderId="7" applyNumberFormat="0" applyAlignment="0" applyProtection="0"/>
    <xf numFmtId="0" fontId="89" fillId="0" borderId="0" applyNumberFormat="0" applyFill="0" applyBorder="0" applyAlignment="0" applyProtection="0"/>
    <xf numFmtId="0" fontId="23" fillId="7" borderId="0" applyNumberFormat="0" applyBorder="0" applyAlignment="0" applyProtection="0"/>
    <xf numFmtId="49" fontId="73" fillId="0" borderId="0" applyBorder="0">
      <alignment vertical="top"/>
    </xf>
    <xf numFmtId="49" fontId="73" fillId="0" borderId="0" applyBorder="0">
      <alignment vertical="top"/>
    </xf>
    <xf numFmtId="49" fontId="73" fillId="0" borderId="0" applyBorder="0">
      <alignment vertical="top"/>
    </xf>
    <xf numFmtId="0" fontId="12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73" fillId="0" borderId="0" applyNumberFormat="0" applyFill="0" applyBorder="0" applyAlignment="0" applyProtection="0"/>
    <xf numFmtId="0" fontId="29" fillId="0" borderId="0"/>
    <xf numFmtId="49" fontId="73" fillId="0" borderId="0" applyBorder="0">
      <alignment vertical="top"/>
    </xf>
    <xf numFmtId="0" fontId="87" fillId="35" borderId="0" applyNumberFormat="0" applyBorder="0" applyAlignment="0">
      <alignment horizontal="left" vertical="center"/>
    </xf>
    <xf numFmtId="0" fontId="87" fillId="35" borderId="0" applyNumberFormat="0" applyBorder="0" applyAlignment="0">
      <alignment horizontal="left" vertical="center"/>
    </xf>
    <xf numFmtId="0" fontId="29" fillId="0" borderId="0"/>
    <xf numFmtId="0" fontId="36" fillId="0" borderId="0"/>
    <xf numFmtId="0" fontId="97" fillId="10" borderId="0"/>
    <xf numFmtId="0" fontId="80" fillId="0" borderId="0">
      <alignment wrapText="1"/>
    </xf>
    <xf numFmtId="0" fontId="80" fillId="0" borderId="0">
      <alignment wrapText="1"/>
    </xf>
    <xf numFmtId="0" fontId="80" fillId="0" borderId="0">
      <alignment wrapText="1"/>
    </xf>
    <xf numFmtId="0" fontId="80" fillId="0" borderId="0">
      <alignment wrapText="1"/>
    </xf>
    <xf numFmtId="0" fontId="29" fillId="0" borderId="0"/>
    <xf numFmtId="0" fontId="29" fillId="0" borderId="0"/>
    <xf numFmtId="49" fontId="73" fillId="35" borderId="0" applyBorder="0">
      <alignment vertical="top"/>
    </xf>
    <xf numFmtId="49" fontId="73" fillId="35" borderId="0" applyBorder="0">
      <alignment vertical="top"/>
    </xf>
    <xf numFmtId="0" fontId="29" fillId="0" borderId="0"/>
    <xf numFmtId="0" fontId="29" fillId="0" borderId="0"/>
    <xf numFmtId="0" fontId="36" fillId="0" borderId="0"/>
    <xf numFmtId="0" fontId="87" fillId="35" borderId="0" applyNumberFormat="0" applyBorder="0" applyAlignment="0">
      <alignment horizontal="left" vertical="center"/>
    </xf>
    <xf numFmtId="0" fontId="29" fillId="23" borderId="8" applyNumberFormat="0" applyFont="0" applyAlignment="0" applyProtection="0"/>
    <xf numFmtId="0" fontId="98" fillId="0" borderId="0" applyNumberFormat="0" applyFill="0" applyBorder="0" applyAlignment="0" applyProtection="0"/>
    <xf numFmtId="4" fontId="73" fillId="36" borderId="0" applyBorder="0">
      <alignment horizontal="right"/>
    </xf>
    <xf numFmtId="4" fontId="73" fillId="36" borderId="25" applyBorder="0">
      <alignment horizontal="right"/>
    </xf>
    <xf numFmtId="4" fontId="73" fillId="36" borderId="10" applyFont="0" applyBorder="0">
      <alignment horizontal="right"/>
    </xf>
    <xf numFmtId="0" fontId="99" fillId="4" borderId="0" applyNumberFormat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00" fillId="0" borderId="0"/>
    <xf numFmtId="0" fontId="1" fillId="0" borderId="0"/>
    <xf numFmtId="0" fontId="20" fillId="0" borderId="70" applyNumberFormat="0" applyFill="0" applyAlignment="0" applyProtection="0"/>
    <xf numFmtId="0" fontId="15" fillId="20" borderId="67" applyNumberFormat="0" applyAlignment="0" applyProtection="0"/>
    <xf numFmtId="0" fontId="14" fillId="7" borderId="66" applyNumberFormat="0" applyAlignment="0" applyProtection="0"/>
    <xf numFmtId="4" fontId="73" fillId="27" borderId="64" applyBorder="0">
      <alignment horizontal="right"/>
    </xf>
    <xf numFmtId="0" fontId="12" fillId="23" borderId="69" applyNumberFormat="0" applyFont="0" applyAlignment="0" applyProtection="0"/>
    <xf numFmtId="0" fontId="14" fillId="7" borderId="66" applyNumberFormat="0" applyAlignment="0" applyProtection="0"/>
    <xf numFmtId="0" fontId="20" fillId="0" borderId="68" applyNumberFormat="0" applyFill="0" applyAlignment="0" applyProtection="0"/>
    <xf numFmtId="0" fontId="15" fillId="20" borderId="67" applyNumberFormat="0" applyAlignment="0" applyProtection="0"/>
    <xf numFmtId="0" fontId="80" fillId="20" borderId="66" applyNumberFormat="0" applyAlignment="0"/>
    <xf numFmtId="0" fontId="16" fillId="20" borderId="66" applyNumberFormat="0" applyAlignment="0" applyProtection="0"/>
    <xf numFmtId="0" fontId="15" fillId="20" borderId="67" applyNumberFormat="0" applyAlignment="0" applyProtection="0"/>
    <xf numFmtId="0" fontId="20" fillId="0" borderId="68" applyNumberFormat="0" applyFill="0" applyAlignment="0" applyProtection="0"/>
    <xf numFmtId="0" fontId="15" fillId="20" borderId="67" applyNumberFormat="0" applyAlignment="0" applyProtection="0"/>
    <xf numFmtId="0" fontId="20" fillId="0" borderId="68" applyNumberFormat="0" applyFill="0" applyAlignment="0" applyProtection="0"/>
    <xf numFmtId="0" fontId="14" fillId="7" borderId="66" applyNumberFormat="0" applyAlignment="0" applyProtection="0"/>
    <xf numFmtId="0" fontId="15" fillId="20" borderId="67" applyNumberFormat="0" applyAlignment="0" applyProtection="0"/>
    <xf numFmtId="0" fontId="16" fillId="20" borderId="66" applyNumberFormat="0" applyAlignment="0" applyProtection="0"/>
    <xf numFmtId="0" fontId="20" fillId="0" borderId="68" applyNumberFormat="0" applyFill="0" applyAlignment="0" applyProtection="0"/>
    <xf numFmtId="0" fontId="12" fillId="23" borderId="69" applyNumberFormat="0" applyFont="0" applyAlignment="0" applyProtection="0"/>
    <xf numFmtId="0" fontId="14" fillId="7" borderId="66" applyNumberFormat="0" applyAlignment="0" applyProtection="0"/>
    <xf numFmtId="0" fontId="80" fillId="20" borderId="66" applyNumberFormat="0" applyAlignment="0"/>
    <xf numFmtId="0" fontId="16" fillId="20" borderId="66" applyNumberFormat="0" applyAlignment="0" applyProtection="0"/>
    <xf numFmtId="0" fontId="14" fillId="7" borderId="66" applyNumberFormat="0" applyAlignment="0" applyProtection="0"/>
    <xf numFmtId="0" fontId="29" fillId="23" borderId="69" applyNumberFormat="0" applyFont="0" applyAlignment="0" applyProtection="0"/>
    <xf numFmtId="0" fontId="16" fillId="8" borderId="66" applyNumberFormat="0" applyAlignment="0" applyProtection="0"/>
    <xf numFmtId="0" fontId="16" fillId="20" borderId="66" applyNumberFormat="0" applyAlignment="0" applyProtection="0"/>
    <xf numFmtId="0" fontId="14" fillId="7" borderId="66" applyNumberFormat="0" applyAlignment="0" applyProtection="0"/>
    <xf numFmtId="0" fontId="16" fillId="20" borderId="66" applyNumberFormat="0" applyAlignment="0" applyProtection="0"/>
    <xf numFmtId="0" fontId="20" fillId="0" borderId="68" applyNumberFormat="0" applyFill="0" applyAlignment="0" applyProtection="0"/>
    <xf numFmtId="0" fontId="16" fillId="20" borderId="66" applyNumberFormat="0" applyAlignment="0" applyProtection="0"/>
    <xf numFmtId="0" fontId="12" fillId="23" borderId="69" applyNumberFormat="0" applyFont="0" applyAlignment="0" applyProtection="0"/>
    <xf numFmtId="0" fontId="16" fillId="20" borderId="66" applyNumberFormat="0" applyAlignment="0" applyProtection="0"/>
    <xf numFmtId="0" fontId="12" fillId="23" borderId="69" applyNumberFormat="0" applyFont="0" applyAlignment="0" applyProtection="0"/>
    <xf numFmtId="0" fontId="16" fillId="20" borderId="66" applyNumberFormat="0" applyAlignment="0" applyProtection="0"/>
    <xf numFmtId="0" fontId="14" fillId="7" borderId="66" applyNumberFormat="0" applyAlignment="0" applyProtection="0"/>
    <xf numFmtId="0" fontId="20" fillId="0" borderId="68" applyNumberFormat="0" applyFill="0" applyAlignment="0" applyProtection="0"/>
    <xf numFmtId="0" fontId="80" fillId="0" borderId="66" applyNumberFormat="0" applyAlignment="0">
      <protection locked="0"/>
    </xf>
    <xf numFmtId="0" fontId="20" fillId="0" borderId="68" applyNumberFormat="0" applyFill="0" applyAlignment="0" applyProtection="0"/>
    <xf numFmtId="0" fontId="15" fillId="20" borderId="67" applyNumberFormat="0" applyAlignment="0" applyProtection="0"/>
    <xf numFmtId="0" fontId="15" fillId="20" borderId="67" applyNumberFormat="0" applyAlignment="0" applyProtection="0"/>
    <xf numFmtId="0" fontId="93" fillId="26" borderId="66" applyNumberFormat="0" applyAlignment="0"/>
    <xf numFmtId="0" fontId="16" fillId="20" borderId="66" applyNumberFormat="0" applyAlignment="0" applyProtection="0"/>
    <xf numFmtId="0" fontId="12" fillId="23" borderId="69" applyNumberFormat="0" applyFont="0" applyAlignment="0" applyProtection="0"/>
    <xf numFmtId="0" fontId="14" fillId="7" borderId="66" applyNumberFormat="0" applyAlignment="0" applyProtection="0"/>
    <xf numFmtId="0" fontId="12" fillId="23" borderId="69" applyNumberFormat="0" applyFont="0" applyAlignment="0" applyProtection="0"/>
    <xf numFmtId="0" fontId="15" fillId="20" borderId="67" applyNumberFormat="0" applyAlignment="0" applyProtection="0"/>
    <xf numFmtId="0" fontId="20" fillId="0" borderId="68" applyNumberFormat="0" applyFill="0" applyAlignment="0" applyProtection="0"/>
    <xf numFmtId="4" fontId="73" fillId="36" borderId="64" applyFont="0" applyBorder="0">
      <alignment horizontal="right"/>
    </xf>
    <xf numFmtId="0" fontId="16" fillId="20" borderId="66" applyNumberFormat="0" applyAlignment="0" applyProtection="0"/>
    <xf numFmtId="0" fontId="14" fillId="7" borderId="59" applyNumberFormat="0" applyAlignment="0" applyProtection="0"/>
    <xf numFmtId="0" fontId="15" fillId="20" borderId="60" applyNumberFormat="0" applyAlignment="0" applyProtection="0"/>
    <xf numFmtId="0" fontId="16" fillId="20" borderId="59" applyNumberFormat="0" applyAlignment="0" applyProtection="0"/>
    <xf numFmtId="0" fontId="20" fillId="0" borderId="61" applyNumberFormat="0" applyFill="0" applyAlignment="0" applyProtection="0"/>
    <xf numFmtId="0" fontId="12" fillId="23" borderId="62" applyNumberFormat="0" applyFont="0" applyAlignment="0" applyProtection="0"/>
    <xf numFmtId="0" fontId="14" fillId="7" borderId="59" applyNumberFormat="0" applyAlignment="0" applyProtection="0"/>
    <xf numFmtId="0" fontId="16" fillId="20" borderId="59" applyNumberFormat="0" applyAlignment="0" applyProtection="0"/>
    <xf numFmtId="0" fontId="14" fillId="7" borderId="59" applyNumberFormat="0" applyAlignment="0" applyProtection="0"/>
    <xf numFmtId="0" fontId="20" fillId="0" borderId="61" applyNumberFormat="0" applyFill="0" applyAlignment="0" applyProtection="0"/>
    <xf numFmtId="0" fontId="15" fillId="20" borderId="60" applyNumberFormat="0" applyAlignment="0" applyProtection="0"/>
    <xf numFmtId="0" fontId="15" fillId="20" borderId="60" applyNumberFormat="0" applyAlignment="0" applyProtection="0"/>
    <xf numFmtId="0" fontId="12" fillId="23" borderId="62" applyNumberFormat="0" applyFont="0" applyAlignment="0" applyProtection="0"/>
    <xf numFmtId="0" fontId="15" fillId="20" borderId="60" applyNumberFormat="0" applyAlignment="0" applyProtection="0"/>
    <xf numFmtId="0" fontId="20" fillId="0" borderId="61" applyNumberFormat="0" applyFill="0" applyAlignment="0" applyProtection="0"/>
    <xf numFmtId="0" fontId="15" fillId="20" borderId="60" applyNumberFormat="0" applyAlignment="0" applyProtection="0"/>
    <xf numFmtId="0" fontId="20" fillId="0" borderId="61" applyNumberFormat="0" applyFill="0" applyAlignment="0" applyProtection="0"/>
    <xf numFmtId="0" fontId="14" fillId="7" borderId="59" applyNumberFormat="0" applyAlignment="0" applyProtection="0"/>
    <xf numFmtId="0" fontId="14" fillId="7" borderId="59" applyNumberFormat="0" applyAlignment="0" applyProtection="0"/>
    <xf numFmtId="0" fontId="15" fillId="20" borderId="60" applyNumberFormat="0" applyAlignment="0" applyProtection="0"/>
    <xf numFmtId="0" fontId="16" fillId="20" borderId="59" applyNumberFormat="0" applyAlignment="0" applyProtection="0"/>
    <xf numFmtId="0" fontId="12" fillId="23" borderId="62" applyNumberFormat="0" applyFont="0" applyAlignment="0" applyProtection="0"/>
    <xf numFmtId="0" fontId="16" fillId="20" borderId="59" applyNumberFormat="0" applyAlignment="0" applyProtection="0"/>
    <xf numFmtId="0" fontId="20" fillId="0" borderId="61" applyNumberFormat="0" applyFill="0" applyAlignment="0" applyProtection="0"/>
    <xf numFmtId="0" fontId="16" fillId="20" borderId="59" applyNumberFormat="0" applyAlignment="0" applyProtection="0"/>
    <xf numFmtId="0" fontId="16" fillId="20" borderId="59" applyNumberFormat="0" applyAlignment="0" applyProtection="0"/>
    <xf numFmtId="0" fontId="12" fillId="23" borderId="62" applyNumberFormat="0" applyFont="0" applyAlignment="0" applyProtection="0"/>
    <xf numFmtId="0" fontId="14" fillId="7" borderId="59" applyNumberFormat="0" applyAlignment="0" applyProtection="0"/>
    <xf numFmtId="0" fontId="20" fillId="0" borderId="61" applyNumberFormat="0" applyFill="0" applyAlignment="0" applyProtection="0"/>
    <xf numFmtId="0" fontId="12" fillId="23" borderId="62" applyNumberFormat="0" applyFont="0" applyAlignment="0" applyProtection="0"/>
    <xf numFmtId="0" fontId="12" fillId="23" borderId="62" applyNumberFormat="0" applyFont="0" applyAlignment="0" applyProtection="0"/>
    <xf numFmtId="0" fontId="14" fillId="7" borderId="59" applyNumberFormat="0" applyAlignment="0" applyProtection="0"/>
    <xf numFmtId="0" fontId="15" fillId="20" borderId="60" applyNumberFormat="0" applyAlignment="0" applyProtection="0"/>
    <xf numFmtId="0" fontId="16" fillId="20" borderId="59" applyNumberFormat="0" applyAlignment="0" applyProtection="0"/>
    <xf numFmtId="0" fontId="20" fillId="0" borderId="61" applyNumberFormat="0" applyFill="0" applyAlignment="0" applyProtection="0"/>
    <xf numFmtId="0" fontId="12" fillId="23" borderId="62" applyNumberFormat="0" applyFont="0" applyAlignment="0" applyProtection="0"/>
    <xf numFmtId="0" fontId="16" fillId="20" borderId="59" applyNumberFormat="0" applyAlignment="0" applyProtection="0"/>
    <xf numFmtId="0" fontId="20" fillId="0" borderId="61" applyNumberFormat="0" applyFill="0" applyAlignment="0" applyProtection="0"/>
    <xf numFmtId="0" fontId="15" fillId="20" borderId="60" applyNumberFormat="0" applyAlignment="0" applyProtection="0"/>
    <xf numFmtId="0" fontId="14" fillId="7" borderId="59" applyNumberFormat="0" applyAlignment="0" applyProtection="0"/>
    <xf numFmtId="0" fontId="14" fillId="7" borderId="59" applyNumberFormat="0" applyAlignment="0" applyProtection="0"/>
    <xf numFmtId="0" fontId="15" fillId="20" borderId="60" applyNumberFormat="0" applyAlignment="0" applyProtection="0"/>
    <xf numFmtId="0" fontId="16" fillId="20" borderId="59" applyNumberFormat="0" applyAlignment="0" applyProtection="0"/>
    <xf numFmtId="0" fontId="20" fillId="0" borderId="61" applyNumberFormat="0" applyFill="0" applyAlignment="0" applyProtection="0"/>
    <xf numFmtId="0" fontId="12" fillId="23" borderId="62" applyNumberFormat="0" applyFont="0" applyAlignment="0" applyProtection="0"/>
    <xf numFmtId="0" fontId="14" fillId="7" borderId="59" applyNumberFormat="0" applyAlignment="0" applyProtection="0"/>
    <xf numFmtId="0" fontId="15" fillId="20" borderId="60" applyNumberFormat="0" applyAlignment="0" applyProtection="0"/>
    <xf numFmtId="0" fontId="16" fillId="20" borderId="59" applyNumberFormat="0" applyAlignment="0" applyProtection="0"/>
    <xf numFmtId="0" fontId="20" fillId="0" borderId="61" applyNumberFormat="0" applyFill="0" applyAlignment="0" applyProtection="0"/>
    <xf numFmtId="0" fontId="12" fillId="23" borderId="62" applyNumberFormat="0" applyFont="0" applyAlignment="0" applyProtection="0"/>
    <xf numFmtId="0" fontId="20" fillId="0" borderId="68" applyNumberFormat="0" applyFill="0" applyAlignment="0" applyProtection="0"/>
    <xf numFmtId="0" fontId="15" fillId="20" borderId="67" applyNumberFormat="0" applyAlignment="0" applyProtection="0"/>
    <xf numFmtId="0" fontId="20" fillId="0" borderId="68" applyNumberFormat="0" applyFill="0" applyAlignment="0" applyProtection="0"/>
    <xf numFmtId="0" fontId="14" fillId="7" borderId="66" applyNumberFormat="0" applyAlignment="0" applyProtection="0"/>
    <xf numFmtId="0" fontId="14" fillId="7" borderId="66" applyNumberFormat="0" applyAlignment="0" applyProtection="0"/>
    <xf numFmtId="0" fontId="12" fillId="23" borderId="69" applyNumberFormat="0" applyFont="0" applyAlignment="0" applyProtection="0"/>
    <xf numFmtId="0" fontId="80" fillId="28" borderId="66" applyAlignment="0">
      <alignment horizontal="left" vertical="center"/>
    </xf>
    <xf numFmtId="0" fontId="12" fillId="23" borderId="69" applyNumberFormat="0" applyFont="0" applyAlignment="0" applyProtection="0"/>
    <xf numFmtId="0" fontId="15" fillId="8" borderId="67" applyNumberFormat="0" applyAlignment="0" applyProtection="0"/>
    <xf numFmtId="0" fontId="15" fillId="20" borderId="67" applyNumberFormat="0" applyAlignment="0" applyProtection="0"/>
    <xf numFmtId="0" fontId="14" fillId="7" borderId="66" applyNumberFormat="0" applyAlignment="0" applyProtection="0"/>
    <xf numFmtId="0" fontId="93" fillId="26" borderId="59" applyNumberFormat="0" applyAlignment="0"/>
    <xf numFmtId="0" fontId="80" fillId="0" borderId="59" applyNumberFormat="0" applyAlignment="0">
      <protection locked="0"/>
    </xf>
    <xf numFmtId="0" fontId="80" fillId="0" borderId="59" applyNumberFormat="0" applyAlignment="0">
      <protection locked="0"/>
    </xf>
    <xf numFmtId="0" fontId="80" fillId="28" borderId="59" applyAlignment="0">
      <alignment horizontal="left" vertical="center"/>
    </xf>
    <xf numFmtId="0" fontId="80" fillId="4" borderId="59" applyNumberFormat="0" applyAlignment="0"/>
    <xf numFmtId="0" fontId="80" fillId="20" borderId="59" applyNumberFormat="0" applyAlignment="0"/>
    <xf numFmtId="0" fontId="80" fillId="20" borderId="59" applyNumberFormat="0" applyAlignment="0"/>
    <xf numFmtId="0" fontId="15" fillId="8" borderId="60" applyNumberFormat="0" applyAlignment="0" applyProtection="0"/>
    <xf numFmtId="0" fontId="16" fillId="8" borderId="59" applyNumberFormat="0" applyAlignment="0" applyProtection="0"/>
    <xf numFmtId="0" fontId="20" fillId="0" borderId="63" applyNumberFormat="0" applyFill="0" applyAlignment="0" applyProtection="0"/>
    <xf numFmtId="0" fontId="29" fillId="23" borderId="62" applyNumberFormat="0" applyFont="0" applyAlignment="0" applyProtection="0"/>
    <xf numFmtId="0" fontId="80" fillId="0" borderId="66" applyNumberFormat="0" applyAlignment="0">
      <protection locked="0"/>
    </xf>
    <xf numFmtId="0" fontId="15" fillId="20" borderId="67" applyNumberFormat="0" applyAlignment="0" applyProtection="0"/>
    <xf numFmtId="0" fontId="20" fillId="0" borderId="68" applyNumberFormat="0" applyFill="0" applyAlignment="0" applyProtection="0"/>
    <xf numFmtId="0" fontId="12" fillId="23" borderId="69" applyNumberFormat="0" applyFont="0" applyAlignment="0" applyProtection="0"/>
    <xf numFmtId="0" fontId="16" fillId="20" borderId="66" applyNumberFormat="0" applyAlignment="0" applyProtection="0"/>
    <xf numFmtId="0" fontId="14" fillId="7" borderId="66" applyNumberFormat="0" applyAlignment="0" applyProtection="0"/>
    <xf numFmtId="0" fontId="16" fillId="20" borderId="66" applyNumberFormat="0" applyAlignment="0" applyProtection="0"/>
    <xf numFmtId="0" fontId="12" fillId="23" borderId="69" applyNumberFormat="0" applyFont="0" applyAlignment="0" applyProtection="0"/>
    <xf numFmtId="0" fontId="80" fillId="4" borderId="66" applyNumberFormat="0" applyAlignment="0"/>
    <xf numFmtId="0" fontId="20" fillId="0" borderId="68" applyNumberFormat="0" applyFill="0" applyAlignment="0" applyProtection="0"/>
    <xf numFmtId="0" fontId="12" fillId="23" borderId="69" applyNumberFormat="0" applyFont="0" applyAlignment="0" applyProtection="0"/>
    <xf numFmtId="0" fontId="15" fillId="20" borderId="67" applyNumberFormat="0" applyAlignment="0" applyProtection="0"/>
  </cellStyleXfs>
  <cellXfs count="410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0" fontId="64" fillId="0" borderId="0" xfId="37" applyFont="1" applyFill="1"/>
    <xf numFmtId="0" fontId="64" fillId="0" borderId="0" xfId="37" applyFont="1" applyAlignment="1">
      <alignment horizontal="right" vertical="center"/>
    </xf>
    <xf numFmtId="0" fontId="64" fillId="0" borderId="0" xfId="37" applyFont="1" applyFill="1" applyAlignment="1">
      <alignment horizontal="right"/>
    </xf>
    <xf numFmtId="0" fontId="64" fillId="0" borderId="0" xfId="37" applyFont="1"/>
    <xf numFmtId="0" fontId="64" fillId="0" borderId="0" xfId="37" applyFont="1" applyAlignment="1">
      <alignment horizontal="right"/>
    </xf>
    <xf numFmtId="0" fontId="64" fillId="0" borderId="0" xfId="37" applyFont="1" applyFill="1" applyBorder="1" applyAlignment="1">
      <alignment vertical="center" wrapText="1"/>
    </xf>
    <xf numFmtId="0" fontId="64" fillId="0" borderId="0" xfId="37" applyFont="1" applyFill="1" applyBorder="1" applyAlignment="1">
      <alignment vertical="center"/>
    </xf>
    <xf numFmtId="0" fontId="64" fillId="0" borderId="0" xfId="37" applyFont="1" applyBorder="1" applyAlignment="1">
      <alignment vertical="center"/>
    </xf>
    <xf numFmtId="0" fontId="64" fillId="0" borderId="0" xfId="37" applyFont="1" applyFill="1" applyAlignment="1">
      <alignment wrapText="1"/>
    </xf>
    <xf numFmtId="0" fontId="64" fillId="0" borderId="0" xfId="37" applyFont="1" applyBorder="1"/>
    <xf numFmtId="0" fontId="64" fillId="0" borderId="0" xfId="0" applyFont="1" applyFill="1" applyAlignment="1"/>
    <xf numFmtId="0" fontId="64" fillId="0" borderId="0" xfId="37" applyFont="1" applyFill="1" applyBorder="1"/>
    <xf numFmtId="0" fontId="64" fillId="0" borderId="0" xfId="37" applyFont="1" applyAlignment="1">
      <alignment horizontal="center" vertical="center" wrapText="1"/>
    </xf>
    <xf numFmtId="168" fontId="63" fillId="24" borderId="10" xfId="37" applyNumberFormat="1" applyFont="1" applyFill="1" applyBorder="1" applyAlignment="1">
      <alignment horizontal="center" vertical="center"/>
    </xf>
    <xf numFmtId="4" fontId="63" fillId="24" borderId="10" xfId="37" applyNumberFormat="1" applyFont="1" applyFill="1" applyBorder="1" applyAlignment="1">
      <alignment horizontal="center" vertical="center"/>
    </xf>
    <xf numFmtId="4" fontId="63" fillId="24" borderId="10" xfId="37" applyNumberFormat="1" applyFont="1" applyFill="1" applyBorder="1" applyAlignment="1">
      <alignment horizontal="center" vertical="center" wrapText="1"/>
    </xf>
    <xf numFmtId="165" fontId="63" fillId="25" borderId="10" xfId="0" applyNumberFormat="1" applyFont="1" applyFill="1" applyBorder="1" applyAlignment="1">
      <alignment horizontal="center" vertical="center"/>
    </xf>
    <xf numFmtId="165" fontId="64" fillId="24" borderId="10" xfId="0" applyNumberFormat="1" applyFont="1" applyFill="1" applyBorder="1" applyAlignment="1">
      <alignment horizontal="center" vertical="center"/>
    </xf>
    <xf numFmtId="0" fontId="64" fillId="0" borderId="0" xfId="55" applyFont="1" applyAlignment="1">
      <alignment vertical="center" wrapText="1"/>
    </xf>
    <xf numFmtId="0" fontId="64" fillId="0" borderId="0" xfId="55" applyFont="1" applyAlignment="1">
      <alignment vertical="center"/>
    </xf>
    <xf numFmtId="0" fontId="65" fillId="0" borderId="0" xfId="55" applyFont="1" applyAlignment="1">
      <alignment vertical="center"/>
    </xf>
    <xf numFmtId="0" fontId="64" fillId="0" borderId="0" xfId="45" applyFont="1" applyFill="1" applyBorder="1" applyAlignment="1">
      <alignment vertical="center"/>
    </xf>
    <xf numFmtId="0" fontId="64" fillId="0" borderId="10" xfId="45" applyFont="1" applyFill="1" applyBorder="1" applyAlignment="1">
      <alignment horizontal="center" vertical="center" textRotation="90" wrapText="1"/>
    </xf>
    <xf numFmtId="0" fontId="66" fillId="0" borderId="10" xfId="45" applyFont="1" applyFill="1" applyBorder="1" applyAlignment="1">
      <alignment horizontal="center" vertical="center"/>
    </xf>
    <xf numFmtId="0" fontId="66" fillId="24" borderId="10" xfId="45" applyFont="1" applyFill="1" applyBorder="1" applyAlignment="1">
      <alignment horizontal="center" vertical="center"/>
    </xf>
    <xf numFmtId="2" fontId="66" fillId="0" borderId="10" xfId="45" applyNumberFormat="1" applyFont="1" applyFill="1" applyBorder="1" applyAlignment="1">
      <alignment horizontal="center" vertical="center"/>
    </xf>
    <xf numFmtId="0" fontId="66" fillId="0" borderId="18" xfId="45" applyFont="1" applyFill="1" applyBorder="1" applyAlignment="1">
      <alignment horizontal="center" vertical="center"/>
    </xf>
    <xf numFmtId="0" fontId="67" fillId="0" borderId="10" xfId="45" applyFont="1" applyFill="1" applyBorder="1" applyAlignment="1">
      <alignment horizontal="center" vertical="center"/>
    </xf>
    <xf numFmtId="0" fontId="67" fillId="0" borderId="18" xfId="45" applyFont="1" applyFill="1" applyBorder="1" applyAlignment="1">
      <alignment horizontal="center" vertical="center"/>
    </xf>
    <xf numFmtId="165" fontId="63" fillId="24" borderId="10" xfId="0" applyNumberFormat="1" applyFont="1" applyFill="1" applyBorder="1" applyAlignment="1">
      <alignment horizontal="center" vertical="center"/>
    </xf>
    <xf numFmtId="169" fontId="63" fillId="25" borderId="10" xfId="0" applyNumberFormat="1" applyFont="1" applyFill="1" applyBorder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0" xfId="280" applyFont="1" applyFill="1" applyAlignment="1">
      <alignment horizontal="left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64" fillId="0" borderId="0" xfId="55" applyFont="1" applyAlignment="1">
      <alignment horizontal="center" vertical="center"/>
    </xf>
    <xf numFmtId="0" fontId="64" fillId="24" borderId="11" xfId="45" applyFont="1" applyFill="1" applyBorder="1" applyAlignment="1">
      <alignment horizontal="center" vertical="center" wrapText="1"/>
    </xf>
    <xf numFmtId="0" fontId="64" fillId="24" borderId="17" xfId="45" applyFont="1" applyFill="1" applyBorder="1" applyAlignment="1">
      <alignment horizontal="center" vertical="center" wrapText="1"/>
    </xf>
    <xf numFmtId="0" fontId="64" fillId="24" borderId="13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0" xfId="37" applyFont="1" applyFill="1" applyBorder="1" applyAlignment="1">
      <alignment horizontal="center" vertical="center" wrapText="1"/>
    </xf>
    <xf numFmtId="0" fontId="64" fillId="0" borderId="0" xfId="37" applyFont="1" applyFill="1" applyAlignment="1">
      <alignment horizontal="center" wrapText="1"/>
    </xf>
    <xf numFmtId="0" fontId="64" fillId="0" borderId="0" xfId="55" applyFont="1" applyAlignment="1">
      <alignment horizontal="center" vertical="center" wrapText="1"/>
    </xf>
    <xf numFmtId="0" fontId="64" fillId="0" borderId="0" xfId="0" applyFont="1" applyFill="1" applyAlignment="1">
      <alignment horizontal="center"/>
    </xf>
    <xf numFmtId="49" fontId="68" fillId="24" borderId="58" xfId="37" applyNumberFormat="1" applyFont="1" applyFill="1" applyBorder="1" applyAlignment="1">
      <alignment horizontal="center" vertical="center" wrapText="1"/>
    </xf>
    <xf numFmtId="49" fontId="68" fillId="24" borderId="57" xfId="37" applyNumberFormat="1" applyFont="1" applyFill="1" applyBorder="1" applyAlignment="1">
      <alignment horizontal="center" vertical="center" wrapText="1"/>
    </xf>
    <xf numFmtId="49" fontId="71" fillId="24" borderId="57" xfId="37" applyNumberFormat="1" applyFont="1" applyFill="1" applyBorder="1" applyAlignment="1">
      <alignment horizontal="center" vertical="center" wrapText="1"/>
    </xf>
    <xf numFmtId="2" fontId="71" fillId="24" borderId="56" xfId="37" applyNumberFormat="1" applyFont="1" applyFill="1" applyBorder="1" applyAlignment="1">
      <alignment horizontal="center" vertical="center" wrapText="1"/>
    </xf>
    <xf numFmtId="0" fontId="68" fillId="24" borderId="57" xfId="3088" applyFont="1" applyFill="1" applyBorder="1" applyAlignment="1">
      <alignment horizontal="center" vertical="center" wrapText="1"/>
    </xf>
    <xf numFmtId="4" fontId="68" fillId="24" borderId="57" xfId="55" applyNumberFormat="1" applyFont="1" applyFill="1" applyBorder="1" applyAlignment="1">
      <alignment horizontal="center" vertical="center" wrapText="1"/>
    </xf>
    <xf numFmtId="49" fontId="71" fillId="24" borderId="56" xfId="37" applyNumberFormat="1" applyFont="1" applyFill="1" applyBorder="1" applyAlignment="1">
      <alignment horizontal="center" vertical="center" wrapText="1"/>
    </xf>
    <xf numFmtId="49" fontId="68" fillId="24" borderId="57" xfId="55" applyNumberFormat="1" applyFont="1" applyFill="1" applyBorder="1" applyAlignment="1">
      <alignment horizontal="center" vertical="center" wrapText="1"/>
    </xf>
    <xf numFmtId="49" fontId="68" fillId="24" borderId="56" xfId="37" applyNumberFormat="1" applyFont="1" applyFill="1" applyBorder="1" applyAlignment="1">
      <alignment horizontal="center" vertical="center" wrapText="1"/>
    </xf>
    <xf numFmtId="49" fontId="71" fillId="24" borderId="10" xfId="37" applyNumberFormat="1" applyFont="1" applyFill="1" applyBorder="1" applyAlignment="1">
      <alignment horizontal="center" vertical="center" wrapText="1"/>
    </xf>
    <xf numFmtId="49" fontId="68" fillId="24" borderId="45" xfId="55" applyNumberFormat="1" applyFont="1" applyFill="1" applyBorder="1" applyAlignment="1">
      <alignment horizontal="center" vertical="center" wrapText="1"/>
    </xf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21" xfId="55" applyNumberFormat="1" applyFont="1" applyFill="1" applyBorder="1" applyAlignment="1">
      <alignment horizontal="center" vertical="center" wrapText="1"/>
    </xf>
    <xf numFmtId="0" fontId="68" fillId="24" borderId="10" xfId="3088" applyFont="1" applyFill="1" applyBorder="1" applyAlignment="1">
      <alignment horizontal="center" vertical="center" wrapText="1"/>
    </xf>
    <xf numFmtId="49" fontId="72" fillId="24" borderId="10" xfId="55" applyNumberFormat="1" applyFont="1" applyFill="1" applyBorder="1" applyAlignment="1">
      <alignment horizontal="center" vertical="center"/>
    </xf>
    <xf numFmtId="0" fontId="72" fillId="24" borderId="10" xfId="3088" applyFont="1" applyFill="1" applyBorder="1" applyAlignment="1">
      <alignment horizontal="center" vertical="center" wrapText="1"/>
    </xf>
    <xf numFmtId="49" fontId="35" fillId="24" borderId="10" xfId="55" applyNumberFormat="1" applyFont="1" applyFill="1" applyBorder="1" applyAlignment="1">
      <alignment horizontal="center" vertical="center"/>
    </xf>
    <xf numFmtId="0" fontId="68" fillId="24" borderId="10" xfId="3088" applyFont="1" applyFill="1" applyBorder="1" applyAlignment="1">
      <alignment horizontal="center" vertical="center"/>
    </xf>
    <xf numFmtId="49" fontId="71" fillId="24" borderId="10" xfId="55" applyNumberFormat="1" applyFont="1" applyFill="1" applyBorder="1" applyAlignment="1">
      <alignment horizontal="center" vertical="center"/>
    </xf>
    <xf numFmtId="49" fontId="68" fillId="24" borderId="48" xfId="37" applyNumberFormat="1" applyFont="1" applyFill="1" applyBorder="1" applyAlignment="1">
      <alignment horizontal="center" vertical="center" wrapText="1"/>
    </xf>
    <xf numFmtId="49" fontId="68" fillId="24" borderId="10" xfId="37" applyNumberFormat="1" applyFont="1" applyFill="1" applyBorder="1" applyAlignment="1">
      <alignment horizontal="center" vertical="center" wrapText="1"/>
    </xf>
    <xf numFmtId="49" fontId="68" fillId="24" borderId="21" xfId="37" applyNumberFormat="1" applyFont="1" applyFill="1" applyBorder="1" applyAlignment="1">
      <alignment horizontal="center" vertical="center" wrapText="1"/>
    </xf>
    <xf numFmtId="2" fontId="71" fillId="24" borderId="10" xfId="37" applyNumberFormat="1" applyFont="1" applyFill="1" applyBorder="1" applyAlignment="1">
      <alignment horizontal="center" vertical="center" wrapText="1"/>
    </xf>
    <xf numFmtId="49" fontId="48" fillId="24" borderId="10" xfId="37" applyNumberFormat="1" applyFont="1" applyFill="1" applyBorder="1" applyAlignment="1">
      <alignment horizontal="center" vertical="center" wrapText="1"/>
    </xf>
    <xf numFmtId="49" fontId="48" fillId="24" borderId="10" xfId="55" applyNumberFormat="1" applyFont="1" applyFill="1" applyBorder="1" applyAlignment="1">
      <alignment horizontal="center" vertical="center"/>
    </xf>
    <xf numFmtId="0" fontId="68" fillId="24" borderId="10" xfId="37" applyFont="1" applyFill="1" applyBorder="1"/>
    <xf numFmtId="175" fontId="66" fillId="0" borderId="18" xfId="45" applyNumberFormat="1" applyFont="1" applyFill="1" applyBorder="1" applyAlignment="1">
      <alignment horizontal="center" vertical="center"/>
    </xf>
    <xf numFmtId="4" fontId="69" fillId="24" borderId="65" xfId="45" applyNumberFormat="1" applyFont="1" applyFill="1" applyBorder="1" applyAlignment="1">
      <alignment horizontal="center" vertical="center"/>
    </xf>
    <xf numFmtId="0" fontId="69" fillId="24" borderId="10" xfId="45" applyFont="1" applyFill="1" applyBorder="1" applyAlignment="1">
      <alignment horizontal="center" vertical="center"/>
    </xf>
    <xf numFmtId="4" fontId="69" fillId="24" borderId="10" xfId="45" applyNumberFormat="1" applyFont="1" applyFill="1" applyBorder="1" applyAlignment="1">
      <alignment horizontal="center" vertical="center"/>
    </xf>
    <xf numFmtId="4" fontId="70" fillId="24" borderId="10" xfId="45" applyNumberFormat="1" applyFont="1" applyFill="1" applyBorder="1" applyAlignment="1">
      <alignment horizontal="center" vertical="center"/>
    </xf>
    <xf numFmtId="4" fontId="69" fillId="24" borderId="71" xfId="45" applyNumberFormat="1" applyFont="1" applyFill="1" applyBorder="1" applyAlignment="1">
      <alignment horizontal="center" vertical="center"/>
    </xf>
    <xf numFmtId="0" fontId="69" fillId="24" borderId="64" xfId="45" applyFont="1" applyFill="1" applyBorder="1" applyAlignment="1">
      <alignment horizontal="center" vertical="center"/>
    </xf>
    <xf numFmtId="4" fontId="69" fillId="24" borderId="64" xfId="45" applyNumberFormat="1" applyFont="1" applyFill="1" applyBorder="1" applyAlignment="1">
      <alignment horizontal="center" vertical="center"/>
    </xf>
    <xf numFmtId="4" fontId="70" fillId="24" borderId="64" xfId="45" applyNumberFormat="1" applyFont="1" applyFill="1" applyBorder="1" applyAlignment="1">
      <alignment horizontal="center" vertical="center"/>
    </xf>
  </cellXfs>
  <cellStyles count="5292">
    <cellStyle name=" 1" xfId="4372"/>
    <cellStyle name=" 1 2" xfId="4373"/>
    <cellStyle name=" 1_Stage1" xfId="4374"/>
    <cellStyle name="_Model_RAB Мой_PR.PROG.WARM.NOTCOMBI.2012.2.16_v1.4(04.04.11) " xfId="4375"/>
    <cellStyle name="_Model_RAB Мой_Книга2_PR.PROG.WARM.NOTCOMBI.2012.2.16_v1.4(04.04.11) " xfId="4376"/>
    <cellStyle name="_Model_RAB_MRSK_svod_PR.PROG.WARM.NOTCOMBI.2012.2.16_v1.4(04.04.11) " xfId="4377"/>
    <cellStyle name="_Model_RAB_MRSK_svod_Книга2_PR.PROG.WARM.NOTCOMBI.2012.2.16_v1.4(04.04.11) " xfId="4378"/>
    <cellStyle name="_МОДЕЛЬ_1 (2)_PR.PROG.WARM.NOTCOMBI.2012.2.16_v1.4(04.04.11) " xfId="4379"/>
    <cellStyle name="_МОДЕЛЬ_1 (2)_Книга2_PR.PROG.WARM.NOTCOMBI.2012.2.16_v1.4(04.04.11) " xfId="4380"/>
    <cellStyle name="_пр 5 тариф RAB_PR.PROG.WARM.NOTCOMBI.2012.2.16_v1.4(04.04.11) " xfId="4381"/>
    <cellStyle name="_пр 5 тариф RAB_Книга2_PR.PROG.WARM.NOTCOMBI.2012.2.16_v1.4(04.04.11) " xfId="4382"/>
    <cellStyle name="_Расчет RAB_22072008_PR.PROG.WARM.NOTCOMBI.2012.2.16_v1.4(04.04.11) " xfId="4383"/>
    <cellStyle name="_Расчет RAB_22072008_Книга2_PR.PROG.WARM.NOTCOMBI.2012.2.16_v1.4(04.04.11) " xfId="4384"/>
    <cellStyle name="_Расчет RAB_Лен и МОЭСК_с 2010 года_14.04.2009_со сглаж_version 3.0_без ФСК_PR.PROG.WARM.NOTCOMBI.2012.2.16_v1.4(04.04.11) " xfId="4385"/>
    <cellStyle name="_Расчет RAB_Лен и МОЭСК_с 2010 года_14.04.2009_со сглаж_version 3.0_без ФСК_Книга2_PR.PROG.WARM.NOTCOMBI.2012.2.16_v1.4(04.04.11) " xfId="4386"/>
    <cellStyle name="20% - Акцент1" xfId="2203"/>
    <cellStyle name="20% — акцент1" xfId="1" builtinId="30" customBuiltin="1"/>
    <cellStyle name="20% - Акцент1 2" xfId="60"/>
    <cellStyle name="20% — акцент1 2" xfId="3262"/>
    <cellStyle name="20% - Акцент2" xfId="2204"/>
    <cellStyle name="20% — акцент2" xfId="2" builtinId="34" customBuiltin="1"/>
    <cellStyle name="20% - Акцент2 2" xfId="61"/>
    <cellStyle name="20% — акцент2 2" xfId="3263"/>
    <cellStyle name="20% - Акцент3" xfId="2205"/>
    <cellStyle name="20% — акцент3" xfId="3" builtinId="38" customBuiltin="1"/>
    <cellStyle name="20% - Акцент3 2" xfId="62"/>
    <cellStyle name="20% — акцент3 2" xfId="3264"/>
    <cellStyle name="20% - Акцент4" xfId="2206"/>
    <cellStyle name="20% — акцент4" xfId="4" builtinId="42" customBuiltin="1"/>
    <cellStyle name="20% - Акцент4 2" xfId="63"/>
    <cellStyle name="20% — акцент4 2" xfId="3265"/>
    <cellStyle name="20% - Акцент5" xfId="2207"/>
    <cellStyle name="20% — акцент5" xfId="5" builtinId="46" customBuiltin="1"/>
    <cellStyle name="20% - Акцент5 2" xfId="64"/>
    <cellStyle name="20% — акцент5 2" xfId="3266"/>
    <cellStyle name="20% - Акцент6" xfId="2208"/>
    <cellStyle name="20% — акцент6" xfId="6" builtinId="50" customBuiltin="1"/>
    <cellStyle name="20% - Акцент6 2" xfId="65"/>
    <cellStyle name="20% — акцент6 2" xfId="3267"/>
    <cellStyle name="40% - Акцент1" xfId="2209"/>
    <cellStyle name="40% — акцент1" xfId="7" builtinId="31" customBuiltin="1"/>
    <cellStyle name="40% - Акцент1 2" xfId="66"/>
    <cellStyle name="40% — акцент1 2" xfId="3268"/>
    <cellStyle name="40% - Акцент2" xfId="2210"/>
    <cellStyle name="40% — акцент2" xfId="8" builtinId="35" customBuiltin="1"/>
    <cellStyle name="40% - Акцент2 2" xfId="67"/>
    <cellStyle name="40% — акцент2 2" xfId="3269"/>
    <cellStyle name="40% - Акцент3" xfId="2211"/>
    <cellStyle name="40% — акцент3" xfId="9" builtinId="39" customBuiltin="1"/>
    <cellStyle name="40% - Акцент3 2" xfId="68"/>
    <cellStyle name="40% — акцент3 2" xfId="3270"/>
    <cellStyle name="40% - Акцент4" xfId="2212"/>
    <cellStyle name="40% — акцент4" xfId="10" builtinId="43" customBuiltin="1"/>
    <cellStyle name="40% - Акцент4 2" xfId="69"/>
    <cellStyle name="40% — акцент4 2" xfId="3271"/>
    <cellStyle name="40% - Акцент5" xfId="2213"/>
    <cellStyle name="40% — акцент5" xfId="11" builtinId="47" customBuiltin="1"/>
    <cellStyle name="40% - Акцент5 2" xfId="70"/>
    <cellStyle name="40% — акцент5 2" xfId="3272"/>
    <cellStyle name="40% - Акцент6" xfId="2214"/>
    <cellStyle name="40% — акцент6" xfId="12" builtinId="51" customBuiltin="1"/>
    <cellStyle name="40% - Акцент6 2" xfId="71"/>
    <cellStyle name="40% — акцент6 2" xfId="3273"/>
    <cellStyle name="60% - Акцент1" xfId="2215"/>
    <cellStyle name="60% — акцент1" xfId="13" builtinId="32" customBuiltin="1"/>
    <cellStyle name="60% - Акцент1 2" xfId="72"/>
    <cellStyle name="60% — акцент1 2" xfId="3274"/>
    <cellStyle name="60% - Акцент2" xfId="2216"/>
    <cellStyle name="60% — акцент2" xfId="14" builtinId="36" customBuiltin="1"/>
    <cellStyle name="60% - Акцент2 2" xfId="73"/>
    <cellStyle name="60% — акцент2 2" xfId="3275"/>
    <cellStyle name="60% - Акцент3" xfId="2217"/>
    <cellStyle name="60% — акцент3" xfId="15" builtinId="40" customBuiltin="1"/>
    <cellStyle name="60% - Акцент3 2" xfId="74"/>
    <cellStyle name="60% — акцент3 2" xfId="3276"/>
    <cellStyle name="60% - Акцент4" xfId="2218"/>
    <cellStyle name="60% — акцент4" xfId="16" builtinId="44" customBuiltin="1"/>
    <cellStyle name="60% - Акцент4 2" xfId="75"/>
    <cellStyle name="60% — акцент4 2" xfId="3277"/>
    <cellStyle name="60% - Акцент5" xfId="2219"/>
    <cellStyle name="60% — акцент5" xfId="17" builtinId="48" customBuiltin="1"/>
    <cellStyle name="60% - Акцент5 2" xfId="76"/>
    <cellStyle name="60% — акцент5 2" xfId="3278"/>
    <cellStyle name="60% - Акцент6" xfId="2220"/>
    <cellStyle name="60% — акцент6" xfId="18" builtinId="52" customBuiltin="1"/>
    <cellStyle name="60% - Акцент6 2" xfId="77"/>
    <cellStyle name="60% — акцент6 2" xfId="3279"/>
    <cellStyle name="Action" xfId="4387"/>
    <cellStyle name="Action 2" xfId="5269"/>
    <cellStyle name="Action 3" xfId="5200"/>
    <cellStyle name="Cells" xfId="4388"/>
    <cellStyle name="Cells 2" xfId="4389"/>
    <cellStyle name="Cells 2 2" xfId="5271"/>
    <cellStyle name="Cells 2 3" xfId="5280"/>
    <cellStyle name="Cells 3" xfId="5270"/>
    <cellStyle name="Cells 4" xfId="5196"/>
    <cellStyle name="Cells_TEPLO.PREDEL.2016.M(v1.0)" xfId="4390"/>
    <cellStyle name="Currency [0]" xfId="4391"/>
    <cellStyle name="currency1" xfId="4392"/>
    <cellStyle name="Currency2" xfId="4393"/>
    <cellStyle name="currency3" xfId="4394"/>
    <cellStyle name="currency4" xfId="4395"/>
    <cellStyle name="DblClick" xfId="4396"/>
    <cellStyle name="DblClick 2" xfId="5272"/>
    <cellStyle name="DblClick 3" xfId="5264"/>
    <cellStyle name="Excel Built-in Normal" xfId="5158"/>
    <cellStyle name="Followed Hyperlink" xfId="4397"/>
    <cellStyle name="Formuls" xfId="4398"/>
    <cellStyle name="Formuls 2" xfId="5273"/>
    <cellStyle name="Formuls 3" xfId="5288"/>
    <cellStyle name="Header" xfId="4399"/>
    <cellStyle name="Header 2" xfId="5274"/>
    <cellStyle name="Header 3" xfId="4400"/>
    <cellStyle name="Header 3 2" xfId="5275"/>
    <cellStyle name="Header 3 3" xfId="5168"/>
    <cellStyle name="Header 4" xfId="5180"/>
    <cellStyle name="Header_TEPLO.PREDEL.2016.M(v1.0)" xfId="4401"/>
    <cellStyle name="Hyperlink" xfId="4402"/>
    <cellStyle name="normal" xfId="4403"/>
    <cellStyle name="Normal 2" xfId="78"/>
    <cellStyle name="Normal_баланс для заливки" xfId="4404"/>
    <cellStyle name="Normal1" xfId="4405"/>
    <cellStyle name="Normal2" xfId="4406"/>
    <cellStyle name="Percent1" xfId="4407"/>
    <cellStyle name="Title" xfId="4408"/>
    <cellStyle name="Title 2" xfId="4409"/>
    <cellStyle name="Title 4" xfId="4410"/>
    <cellStyle name="Акцент1" xfId="19" builtinId="29" customBuiltin="1"/>
    <cellStyle name="Акцент1 2" xfId="79"/>
    <cellStyle name="Акцент1 3" xfId="4411"/>
    <cellStyle name="Акцент2" xfId="20" builtinId="33" customBuiltin="1"/>
    <cellStyle name="Акцент2 2" xfId="80"/>
    <cellStyle name="Акцент2 3" xfId="4412"/>
    <cellStyle name="Акцент3" xfId="21" builtinId="37" customBuiltin="1"/>
    <cellStyle name="Акцент3 2" xfId="81"/>
    <cellStyle name="Акцент3 3" xfId="4413"/>
    <cellStyle name="Акцент4" xfId="22" builtinId="41" customBuiltin="1"/>
    <cellStyle name="Акцент4 2" xfId="82"/>
    <cellStyle name="Акцент4 3" xfId="4414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Акцент6 3" xfId="4415"/>
    <cellStyle name="Ввод " xfId="25" builtinId="20" customBuiltin="1"/>
    <cellStyle name="Ввод  2" xfId="85"/>
    <cellStyle name="Ввод  2 10" xfId="817"/>
    <cellStyle name="Ввод  2 11" xfId="5182"/>
    <cellStyle name="Ввод  2 2" xfId="3635"/>
    <cellStyle name="Ввод  2 2 2" xfId="5216"/>
    <cellStyle name="Ввод  2 2 3" xfId="5162"/>
    <cellStyle name="Ввод  2 3" xfId="3645"/>
    <cellStyle name="Ввод  2 3 2" xfId="3658"/>
    <cellStyle name="Ввод  2 3 2 2" xfId="5239"/>
    <cellStyle name="Ввод  2 3 2 3" xfId="5165"/>
    <cellStyle name="Ввод  2 3 3" xfId="5226"/>
    <cellStyle name="Ввод  2 3 4" xfId="5186"/>
    <cellStyle name="Ввод  2 4" xfId="3633"/>
    <cellStyle name="Ввод  2 4 2" xfId="5214"/>
    <cellStyle name="Ввод  2 4 3" xfId="5285"/>
    <cellStyle name="Ввод  2 5" xfId="3654"/>
    <cellStyle name="Ввод  2 5 2" xfId="5235"/>
    <cellStyle name="Ввод  2 5 3" xfId="5262"/>
    <cellStyle name="Ввод  2 6" xfId="3644"/>
    <cellStyle name="Ввод  2 6 2" xfId="5225"/>
    <cellStyle name="Ввод  2 6 3" xfId="5268"/>
    <cellStyle name="Ввод  2 7" xfId="3628"/>
    <cellStyle name="Ввод  2 7 2" xfId="5209"/>
    <cellStyle name="Ввод  2 7 3" xfId="5179"/>
    <cellStyle name="Ввод  2 8" xfId="3666"/>
    <cellStyle name="Ввод  2 8 2" xfId="5247"/>
    <cellStyle name="Ввод  2 8 3" xfId="5174"/>
    <cellStyle name="Ввод  2 9" xfId="3678"/>
    <cellStyle name="Ввод  2 9 2" xfId="5253"/>
    <cellStyle name="Ввод  2 9 3" xfId="5261"/>
    <cellStyle name="Ввод  3" xfId="3667"/>
    <cellStyle name="Ввод  3 2" xfId="5248"/>
    <cellStyle name="Ввод  3 3" xfId="5194"/>
    <cellStyle name="Ввод  4" xfId="809"/>
    <cellStyle name="Ввод  5" xfId="5203"/>
    <cellStyle name="Вывод" xfId="26" builtinId="21" customBuiltin="1"/>
    <cellStyle name="Вывод 2" xfId="86"/>
    <cellStyle name="Вывод 2 10" xfId="806"/>
    <cellStyle name="Вывод 2 11" xfId="5170"/>
    <cellStyle name="Вывод 2 2" xfId="3642"/>
    <cellStyle name="Вывод 2 2 2" xfId="5223"/>
    <cellStyle name="Вывод 2 2 3" xfId="5175"/>
    <cellStyle name="Вывод 2 3" xfId="3638"/>
    <cellStyle name="Вывод 2 3 2" xfId="3659"/>
    <cellStyle name="Вывод 2 3 2 2" xfId="5240"/>
    <cellStyle name="Вывод 2 3 2 3" xfId="5161"/>
    <cellStyle name="Вывод 2 3 3" xfId="5219"/>
    <cellStyle name="Вывод 2 3 4" xfId="5291"/>
    <cellStyle name="Вывод 2 4" xfId="3637"/>
    <cellStyle name="Вывод 2 4 2" xfId="5218"/>
    <cellStyle name="Вывод 2 4 3" xfId="5259"/>
    <cellStyle name="Вывод 2 5" xfId="3640"/>
    <cellStyle name="Вывод 2 5 2" xfId="5221"/>
    <cellStyle name="Вывод 2 5 3" xfId="5198"/>
    <cellStyle name="Вывод 2 6" xfId="3646"/>
    <cellStyle name="Вывод 2 6 2" xfId="5227"/>
    <cellStyle name="Вывод 2 6 3" xfId="5172"/>
    <cellStyle name="Вывод 2 7" xfId="3629"/>
    <cellStyle name="Вывод 2 7 2" xfId="5210"/>
    <cellStyle name="Вывод 2 7 3" xfId="5167"/>
    <cellStyle name="Вывод 2 8" xfId="3665"/>
    <cellStyle name="Вывод 2 8 2" xfId="5246"/>
    <cellStyle name="Вывод 2 8 3" xfId="5281"/>
    <cellStyle name="Вывод 2 9" xfId="3679"/>
    <cellStyle name="Вывод 2 9 2" xfId="5254"/>
    <cellStyle name="Вывод 2 9 3" xfId="5205"/>
    <cellStyle name="Вывод 3" xfId="4416"/>
    <cellStyle name="Вывод 3 2" xfId="5276"/>
    <cellStyle name="Вывод 3 3" xfId="5266"/>
    <cellStyle name="Вывод 4" xfId="3668"/>
    <cellStyle name="Вывод 4 2" xfId="5249"/>
    <cellStyle name="Вывод 4 3" xfId="5267"/>
    <cellStyle name="Вывод 5" xfId="814"/>
    <cellStyle name="Вывод 6" xfId="5199"/>
    <cellStyle name="Вычисление" xfId="27" builtinId="22" customBuiltin="1"/>
    <cellStyle name="Вычисление 2" xfId="87"/>
    <cellStyle name="Вычисление 2 10" xfId="816"/>
    <cellStyle name="Вычисление 2 11" xfId="5191"/>
    <cellStyle name="Вычисление 2 2" xfId="3652"/>
    <cellStyle name="Вычисление 2 2 2" xfId="5233"/>
    <cellStyle name="Вычисление 2 2 3" xfId="5169"/>
    <cellStyle name="Вычисление 2 3" xfId="3651"/>
    <cellStyle name="Вычисление 2 3 2" xfId="3660"/>
    <cellStyle name="Вычисление 2 3 2 2" xfId="5241"/>
    <cellStyle name="Вычисление 2 3 2 3" xfId="5187"/>
    <cellStyle name="Вычисление 2 3 3" xfId="5232"/>
    <cellStyle name="Вычисление 2 3 4" xfId="5181"/>
    <cellStyle name="Вычисление 2 4" xfId="3649"/>
    <cellStyle name="Вычисление 2 4 2" xfId="5230"/>
    <cellStyle name="Вычисление 2 4 3" xfId="5208"/>
    <cellStyle name="Вычисление 2 5" xfId="3647"/>
    <cellStyle name="Вычисление 2 5 2" xfId="5228"/>
    <cellStyle name="Вычисление 2 5 3" xfId="5193"/>
    <cellStyle name="Вычисление 2 6" xfId="3634"/>
    <cellStyle name="Вычисление 2 6 2" xfId="5215"/>
    <cellStyle name="Вычисление 2 6 3" xfId="5176"/>
    <cellStyle name="Вычисление 2 7" xfId="3630"/>
    <cellStyle name="Вычисление 2 7 2" xfId="5211"/>
    <cellStyle name="Вычисление 2 7 3" xfId="5189"/>
    <cellStyle name="Вычисление 2 8" xfId="3663"/>
    <cellStyle name="Вычисление 2 8 2" xfId="5244"/>
    <cellStyle name="Вычисление 2 8 3" xfId="5201"/>
    <cellStyle name="Вычисление 2 9" xfId="3680"/>
    <cellStyle name="Вычисление 2 9 2" xfId="5255"/>
    <cellStyle name="Вычисление 2 9 3" xfId="5286"/>
    <cellStyle name="Вычисление 3" xfId="4417"/>
    <cellStyle name="Вычисление 3 2" xfId="5277"/>
    <cellStyle name="Вычисление 3 3" xfId="5184"/>
    <cellStyle name="Вычисление 4" xfId="3669"/>
    <cellStyle name="Вычисление 4 2" xfId="5250"/>
    <cellStyle name="Вычисление 4 3" xfId="5185"/>
    <cellStyle name="Вычисление 5" xfId="807"/>
    <cellStyle name="Вычисление 6" xfId="5284"/>
    <cellStyle name="Гиперссылка 2" xfId="4419"/>
    <cellStyle name="Гиперссылка 2 2" xfId="4420"/>
    <cellStyle name="Гиперссылка 3" xfId="4421"/>
    <cellStyle name="Гиперссылка 4" xfId="4422"/>
    <cellStyle name="Гиперссылка 5" xfId="4423"/>
    <cellStyle name="Гиперссылка 6" xfId="4418"/>
    <cellStyle name="Заголовок" xfId="4424"/>
    <cellStyle name="Заголовок 1" xfId="28" builtinId="16" customBuiltin="1"/>
    <cellStyle name="Заголовок 1 2" xfId="88"/>
    <cellStyle name="Заголовок 1 3" xfId="4425"/>
    <cellStyle name="Заголовок 2" xfId="29" builtinId="17" customBuiltin="1"/>
    <cellStyle name="Заголовок 2 2" xfId="89"/>
    <cellStyle name="Заголовок 2 3" xfId="4426"/>
    <cellStyle name="Заголовок 3" xfId="30" builtinId="18" customBuiltin="1"/>
    <cellStyle name="Заголовок 3 2" xfId="90"/>
    <cellStyle name="Заголовок 3 3" xfId="4427"/>
    <cellStyle name="Заголовок 4" xfId="31" builtinId="19" customBuiltin="1"/>
    <cellStyle name="Заголовок 4 2" xfId="91"/>
    <cellStyle name="Заголовок 4 3" xfId="4428"/>
    <cellStyle name="ЗаголовокСтолбца" xfId="4429"/>
    <cellStyle name="Значение" xfId="4430"/>
    <cellStyle name="Значение 2" xfId="5163"/>
    <cellStyle name="Итог" xfId="32" builtinId="25" customBuiltin="1"/>
    <cellStyle name="Итог 2" xfId="92"/>
    <cellStyle name="Итог 2 10" xfId="805"/>
    <cellStyle name="Итог 2 11" xfId="5166"/>
    <cellStyle name="Итог 2 2" xfId="3636"/>
    <cellStyle name="Итог 2 2 2" xfId="5217"/>
    <cellStyle name="Итог 2 2 3" xfId="5188"/>
    <cellStyle name="Итог 2 3" xfId="3650"/>
    <cellStyle name="Итог 2 3 2" xfId="3661"/>
    <cellStyle name="Итог 2 3 2 2" xfId="5242"/>
    <cellStyle name="Итог 2 3 2 3" xfId="5258"/>
    <cellStyle name="Итог 2 3 3" xfId="5231"/>
    <cellStyle name="Итог 2 3 4" xfId="5289"/>
    <cellStyle name="Итог 2 4" xfId="3643"/>
    <cellStyle name="Итог 2 4 2" xfId="5224"/>
    <cellStyle name="Итог 2 4 3" xfId="5195"/>
    <cellStyle name="Итог 2 5" xfId="3641"/>
    <cellStyle name="Итог 2 5 2" xfId="5222"/>
    <cellStyle name="Итог 2 5 3" xfId="5282"/>
    <cellStyle name="Итог 2 6" xfId="3655"/>
    <cellStyle name="Итог 2 6 2" xfId="5236"/>
    <cellStyle name="Итог 2 6 3" xfId="5206"/>
    <cellStyle name="Итог 2 7" xfId="3631"/>
    <cellStyle name="Итог 2 7 2" xfId="5212"/>
    <cellStyle name="Итог 2 7 3" xfId="5260"/>
    <cellStyle name="Итог 2 8" xfId="3664"/>
    <cellStyle name="Итог 2 8 2" xfId="5245"/>
    <cellStyle name="Итог 2 8 3" xfId="5197"/>
    <cellStyle name="Итог 2 9" xfId="3681"/>
    <cellStyle name="Итог 2 9 2" xfId="5256"/>
    <cellStyle name="Итог 2 9 3" xfId="5177"/>
    <cellStyle name="Итог 3" xfId="4431"/>
    <cellStyle name="Итог 3 2" xfId="5278"/>
    <cellStyle name="Итог 3 3" xfId="5160"/>
    <cellStyle name="Итог 4" xfId="3670"/>
    <cellStyle name="Итог 4 2" xfId="5251"/>
    <cellStyle name="Итог 4 3" xfId="5171"/>
    <cellStyle name="Итог 5" xfId="1335"/>
    <cellStyle name="Итог 6" xfId="5173"/>
    <cellStyle name="Контрольная ячейка" xfId="33" builtinId="23" customBuiltin="1"/>
    <cellStyle name="Контрольная ячейка 2" xfId="93"/>
    <cellStyle name="Контрольная ячейка 3" xfId="4432"/>
    <cellStyle name="Название" xfId="34" builtinId="15" customBuiltin="1"/>
    <cellStyle name="Название 2" xfId="94"/>
    <cellStyle name="Название 3" xfId="4433"/>
    <cellStyle name="Нейтральный" xfId="35" builtinId="28" customBuiltin="1"/>
    <cellStyle name="Нейтральный 2" xfId="95"/>
    <cellStyle name="Нейтральный 3" xfId="4434"/>
    <cellStyle name="Обычный" xfId="0" builtinId="0"/>
    <cellStyle name="Обычный 10" xfId="280"/>
    <cellStyle name="Обычный 10 2" xfId="3627"/>
    <cellStyle name="Обычный 10 2 2" xfId="4436"/>
    <cellStyle name="Обычный 10 3" xfId="4435"/>
    <cellStyle name="Обычный 11" xfId="630"/>
    <cellStyle name="Обычный 11 2" xfId="633"/>
    <cellStyle name="Обычный 11 2 2" xfId="2031"/>
    <cellStyle name="Обычный 11 2 2 2" xfId="4982"/>
    <cellStyle name="Обычный 11 2 2 3" xfId="2917"/>
    <cellStyle name="Обычный 11 2 3" xfId="3090"/>
    <cellStyle name="Обычный 11 2 3 2" xfId="4986"/>
    <cellStyle name="Обычный 11 2 4" xfId="4200"/>
    <cellStyle name="Обычный 11 2 5" xfId="2744"/>
    <cellStyle name="Обычный 11 2 6" xfId="1337"/>
    <cellStyle name="Обычный 111" xfId="3280"/>
    <cellStyle name="Обычный 116 2" xfId="3283"/>
    <cellStyle name="Обычный 12" xfId="625"/>
    <cellStyle name="Обычный 12 2" xfId="48"/>
    <cellStyle name="Обычный 12 2 2" xfId="4438"/>
    <cellStyle name="Обычный 12 3" xfId="2029"/>
    <cellStyle name="Обычный 12 3 2" xfId="4439"/>
    <cellStyle name="Обычный 12 3 3" xfId="4437"/>
    <cellStyle name="Обычный 12 3 4" xfId="4981"/>
    <cellStyle name="Обычный 12 3 5" xfId="3454"/>
    <cellStyle name="Обычный 12 4" xfId="4198"/>
    <cellStyle name="Обычный 12 5" xfId="2742"/>
    <cellStyle name="Обычный 12 6" xfId="1334"/>
    <cellStyle name="Обычный 13" xfId="2915"/>
    <cellStyle name="Обычный 13 2" xfId="3261"/>
    <cellStyle name="Обычный 13 3" xfId="4371"/>
    <cellStyle name="Обычный 13 4" xfId="4984"/>
    <cellStyle name="Обычный 14" xfId="3088"/>
    <cellStyle name="Обычный 14 2" xfId="4441"/>
    <cellStyle name="Обычный 14 3" xfId="4440"/>
    <cellStyle name="Обычный 14_UPDATE.WARM.CALC.INDEX.2015.TO.1.2.3" xfId="4442"/>
    <cellStyle name="Обычный 2" xfId="36"/>
    <cellStyle name="Обычный 2 10 2" xfId="4444"/>
    <cellStyle name="Обычный 2 2" xfId="628"/>
    <cellStyle name="Обычный 2 2 2" xfId="4445"/>
    <cellStyle name="Обычный 2 26 2" xfId="116"/>
    <cellStyle name="Обычный 2 3" xfId="631"/>
    <cellStyle name="Обычный 2 3 2" xfId="4446"/>
    <cellStyle name="Обычный 2 4" xfId="632"/>
    <cellStyle name="Обычный 2 5" xfId="627"/>
    <cellStyle name="Обычный 2 5 2" xfId="5157"/>
    <cellStyle name="Обычный 2 6" xfId="4447"/>
    <cellStyle name="Обычный 2 7" xfId="4448"/>
    <cellStyle name="Обычный 2 8" xfId="4449"/>
    <cellStyle name="Обычный 2 9" xfId="4443"/>
    <cellStyle name="Обычный 2_13 09 24 Баланс (3)" xfId="4450"/>
    <cellStyle name="Обычный 20" xfId="4451"/>
    <cellStyle name="Обычный 21" xfId="4452"/>
    <cellStyle name="Обычный 22" xfId="4453"/>
    <cellStyle name="Обычный 23" xfId="4454"/>
    <cellStyle name="Обычный 3" xfId="37"/>
    <cellStyle name="Обычный 3 2" xfId="57"/>
    <cellStyle name="Обычный 3 2 2" xfId="4456"/>
    <cellStyle name="Обычный 3 2 2 2" xfId="49"/>
    <cellStyle name="Обычный 3 21" xfId="103"/>
    <cellStyle name="Обычный 3 3" xfId="4457"/>
    <cellStyle name="Обычный 3 3 2" xfId="4458"/>
    <cellStyle name="Обычный 3 4" xfId="4455"/>
    <cellStyle name="Обычный 4" xfId="44"/>
    <cellStyle name="Обычный 4 2" xfId="56"/>
    <cellStyle name="Обычный 4 2 2" xfId="4460"/>
    <cellStyle name="Обычный 4 3" xfId="4459"/>
    <cellStyle name="Обычный 4 3 2" xfId="5159"/>
    <cellStyle name="Обычный 4_Справочники" xfId="4461"/>
    <cellStyle name="Обычный 5" xfId="45"/>
    <cellStyle name="Обычный 5 10" xfId="3281"/>
    <cellStyle name="Обычный 5 2" xfId="4462"/>
    <cellStyle name="Обычный 6" xfId="47"/>
    <cellStyle name="Обычный 6 10" xfId="281"/>
    <cellStyle name="Обычный 6 10 2" xfId="1686"/>
    <cellStyle name="Обычный 6 10 2 2" xfId="4646"/>
    <cellStyle name="Обычный 6 10 2 3" xfId="3457"/>
    <cellStyle name="Обычный 6 10 3" xfId="3855"/>
    <cellStyle name="Обычный 6 10 4" xfId="2399"/>
    <cellStyle name="Обычный 6 10 5" xfId="991"/>
    <cellStyle name="Обычный 6 11" xfId="452"/>
    <cellStyle name="Обычный 6 11 2" xfId="1857"/>
    <cellStyle name="Обычный 6 11 2 2" xfId="4026"/>
    <cellStyle name="Обычный 6 11 3" xfId="2570"/>
    <cellStyle name="Обычный 6 11 4" xfId="1162"/>
    <cellStyle name="Обычный 6 12" xfId="634"/>
    <cellStyle name="Обычный 6 12 2" xfId="2032"/>
    <cellStyle name="Обычный 6 12 2 2" xfId="4201"/>
    <cellStyle name="Обычный 6 12 3" xfId="2745"/>
    <cellStyle name="Обычный 6 12 4" xfId="1338"/>
    <cellStyle name="Обычный 6 13" xfId="1508"/>
    <cellStyle name="Обычный 6 13 2" xfId="4469"/>
    <cellStyle name="Обычный 6 13 3" xfId="2918"/>
    <cellStyle name="Обычный 6 14" xfId="3091"/>
    <cellStyle name="Обычный 6 14 2" xfId="4987"/>
    <cellStyle name="Обычный 6 15" xfId="3672"/>
    <cellStyle name="Обычный 6 16" xfId="2221"/>
    <cellStyle name="Обычный 6 17" xfId="808"/>
    <cellStyle name="Обычный 6 2" xfId="53"/>
    <cellStyle name="Обычный 6 2 10" xfId="111"/>
    <cellStyle name="Обычный 6 2 10 2" xfId="1518"/>
    <cellStyle name="Обычный 6 2 10 2 2" xfId="4478"/>
    <cellStyle name="Обычный 6 2 10 2 3" xfId="3286"/>
    <cellStyle name="Обычный 6 2 10 3" xfId="3687"/>
    <cellStyle name="Обычный 6 2 10 4" xfId="2231"/>
    <cellStyle name="Обычный 6 2 10 5" xfId="823"/>
    <cellStyle name="Обычный 6 2 11" xfId="284"/>
    <cellStyle name="Обычный 6 2 11 2" xfId="1689"/>
    <cellStyle name="Обычный 6 2 11 2 2" xfId="4649"/>
    <cellStyle name="Обычный 6 2 11 2 3" xfId="3458"/>
    <cellStyle name="Обычный 6 2 11 3" xfId="3858"/>
    <cellStyle name="Обычный 6 2 11 4" xfId="2402"/>
    <cellStyle name="Обычный 6 2 11 5" xfId="994"/>
    <cellStyle name="Обычный 6 2 12" xfId="455"/>
    <cellStyle name="Обычный 6 2 12 2" xfId="1860"/>
    <cellStyle name="Обычный 6 2 12 2 2" xfId="4029"/>
    <cellStyle name="Обычный 6 2 12 3" xfId="2573"/>
    <cellStyle name="Обычный 6 2 12 4" xfId="1165"/>
    <cellStyle name="Обычный 6 2 13" xfId="635"/>
    <cellStyle name="Обычный 6 2 13 2" xfId="2033"/>
    <cellStyle name="Обычный 6 2 13 2 2" xfId="4202"/>
    <cellStyle name="Обычный 6 2 13 3" xfId="2746"/>
    <cellStyle name="Обычный 6 2 13 4" xfId="1339"/>
    <cellStyle name="Обычный 6 2 14" xfId="1511"/>
    <cellStyle name="Обычный 6 2 14 2" xfId="4471"/>
    <cellStyle name="Обычный 6 2 14 3" xfId="2919"/>
    <cellStyle name="Обычный 6 2 15" xfId="3092"/>
    <cellStyle name="Обычный 6 2 15 2" xfId="4988"/>
    <cellStyle name="Обычный 6 2 16" xfId="3675"/>
    <cellStyle name="Обычный 6 2 17" xfId="2224"/>
    <cellStyle name="Обычный 6 2 18" xfId="812"/>
    <cellStyle name="Обычный 6 2 2" xfId="54"/>
    <cellStyle name="Обычный 6 2 2 10" xfId="285"/>
    <cellStyle name="Обычный 6 2 2 10 2" xfId="1690"/>
    <cellStyle name="Обычный 6 2 2 10 2 2" xfId="4650"/>
    <cellStyle name="Обычный 6 2 2 10 2 3" xfId="3459"/>
    <cellStyle name="Обычный 6 2 2 10 3" xfId="3859"/>
    <cellStyle name="Обычный 6 2 2 10 4" xfId="2403"/>
    <cellStyle name="Обычный 6 2 2 10 5" xfId="995"/>
    <cellStyle name="Обычный 6 2 2 11" xfId="456"/>
    <cellStyle name="Обычный 6 2 2 11 2" xfId="1861"/>
    <cellStyle name="Обычный 6 2 2 11 2 2" xfId="4030"/>
    <cellStyle name="Обычный 6 2 2 11 3" xfId="2574"/>
    <cellStyle name="Обычный 6 2 2 11 4" xfId="1166"/>
    <cellStyle name="Обычный 6 2 2 12" xfId="636"/>
    <cellStyle name="Обычный 6 2 2 12 2" xfId="2034"/>
    <cellStyle name="Обычный 6 2 2 12 2 2" xfId="4203"/>
    <cellStyle name="Обычный 6 2 2 12 3" xfId="2747"/>
    <cellStyle name="Обычный 6 2 2 12 4" xfId="1340"/>
    <cellStyle name="Обычный 6 2 2 13" xfId="1512"/>
    <cellStyle name="Обычный 6 2 2 13 2" xfId="4472"/>
    <cellStyle name="Обычный 6 2 2 13 3" xfId="2920"/>
    <cellStyle name="Обычный 6 2 2 14" xfId="3093"/>
    <cellStyle name="Обычный 6 2 2 14 2" xfId="4989"/>
    <cellStyle name="Обычный 6 2 2 15" xfId="3676"/>
    <cellStyle name="Обычный 6 2 2 16" xfId="2225"/>
    <cellStyle name="Обычный 6 2 2 17" xfId="813"/>
    <cellStyle name="Обычный 6 2 2 2" xfId="118"/>
    <cellStyle name="Обычный 6 2 2 2 10" xfId="3094"/>
    <cellStyle name="Обычный 6 2 2 2 10 2" xfId="4990"/>
    <cellStyle name="Обычный 6 2 2 2 11" xfId="3693"/>
    <cellStyle name="Обычный 6 2 2 2 12" xfId="2237"/>
    <cellStyle name="Обычный 6 2 2 2 13" xfId="829"/>
    <cellStyle name="Обычный 6 2 2 2 2" xfId="135"/>
    <cellStyle name="Обычный 6 2 2 2 2 10" xfId="3710"/>
    <cellStyle name="Обычный 6 2 2 2 2 11" xfId="2254"/>
    <cellStyle name="Обычный 6 2 2 2 2 12" xfId="846"/>
    <cellStyle name="Обычный 6 2 2 2 2 2" xfId="139"/>
    <cellStyle name="Обычный 6 2 2 2 2 2 10" xfId="2258"/>
    <cellStyle name="Обычный 6 2 2 2 2 2 11" xfId="850"/>
    <cellStyle name="Обычный 6 2 2 2 2 2 2" xfId="140"/>
    <cellStyle name="Обычный 6 2 2 2 2 2 2 2" xfId="312"/>
    <cellStyle name="Обычный 6 2 2 2 2 2 2 2 2" xfId="1717"/>
    <cellStyle name="Обычный 6 2 2 2 2 2 2 2 2 2" xfId="4677"/>
    <cellStyle name="Обычный 6 2 2 2 2 2 2 2 2 3" xfId="3314"/>
    <cellStyle name="Обычный 6 2 2 2 2 2 2 2 3" xfId="3886"/>
    <cellStyle name="Обычный 6 2 2 2 2 2 2 2 4" xfId="2430"/>
    <cellStyle name="Обычный 6 2 2 2 2 2 2 2 5" xfId="1022"/>
    <cellStyle name="Обычный 6 2 2 2 2 2 2 3" xfId="483"/>
    <cellStyle name="Обычный 6 2 2 2 2 2 2 3 2" xfId="1888"/>
    <cellStyle name="Обычный 6 2 2 2 2 2 2 3 2 2" xfId="4841"/>
    <cellStyle name="Обычный 6 2 2 2 2 2 2 3 2 3" xfId="3463"/>
    <cellStyle name="Обычный 6 2 2 2 2 2 2 3 3" xfId="4057"/>
    <cellStyle name="Обычный 6 2 2 2 2 2 2 3 4" xfId="2601"/>
    <cellStyle name="Обычный 6 2 2 2 2 2 2 3 5" xfId="1193"/>
    <cellStyle name="Обычный 6 2 2 2 2 2 2 4" xfId="640"/>
    <cellStyle name="Обычный 6 2 2 2 2 2 2 4 2" xfId="2038"/>
    <cellStyle name="Обычный 6 2 2 2 2 2 2 4 2 2" xfId="4207"/>
    <cellStyle name="Обычный 6 2 2 2 2 2 2 4 3" xfId="2751"/>
    <cellStyle name="Обычный 6 2 2 2 2 2 2 4 4" xfId="1344"/>
    <cellStyle name="Обычный 6 2 2 2 2 2 2 5" xfId="1546"/>
    <cellStyle name="Обычный 6 2 2 2 2 2 2 5 2" xfId="4506"/>
    <cellStyle name="Обычный 6 2 2 2 2 2 2 5 3" xfId="2924"/>
    <cellStyle name="Обычный 6 2 2 2 2 2 2 6" xfId="3097"/>
    <cellStyle name="Обычный 6 2 2 2 2 2 2 6 2" xfId="4993"/>
    <cellStyle name="Обычный 6 2 2 2 2 2 2 7" xfId="3715"/>
    <cellStyle name="Обычный 6 2 2 2 2 2 2 8" xfId="2259"/>
    <cellStyle name="Обычный 6 2 2 2 2 2 2 9" xfId="851"/>
    <cellStyle name="Обычный 6 2 2 2 2 2 3" xfId="141"/>
    <cellStyle name="Обычный 6 2 2 2 2 2 3 2" xfId="313"/>
    <cellStyle name="Обычный 6 2 2 2 2 2 3 2 2" xfId="1718"/>
    <cellStyle name="Обычный 6 2 2 2 2 2 3 2 2 2" xfId="4678"/>
    <cellStyle name="Обычный 6 2 2 2 2 2 3 2 2 3" xfId="3315"/>
    <cellStyle name="Обычный 6 2 2 2 2 2 3 2 3" xfId="3887"/>
    <cellStyle name="Обычный 6 2 2 2 2 2 3 2 4" xfId="2431"/>
    <cellStyle name="Обычный 6 2 2 2 2 2 3 2 5" xfId="1023"/>
    <cellStyle name="Обычный 6 2 2 2 2 2 3 3" xfId="484"/>
    <cellStyle name="Обычный 6 2 2 2 2 2 3 3 2" xfId="1889"/>
    <cellStyle name="Обычный 6 2 2 2 2 2 3 3 2 2" xfId="4842"/>
    <cellStyle name="Обычный 6 2 2 2 2 2 3 3 2 3" xfId="3464"/>
    <cellStyle name="Обычный 6 2 2 2 2 2 3 3 3" xfId="4058"/>
    <cellStyle name="Обычный 6 2 2 2 2 2 3 3 4" xfId="2602"/>
    <cellStyle name="Обычный 6 2 2 2 2 2 3 3 5" xfId="1194"/>
    <cellStyle name="Обычный 6 2 2 2 2 2 3 4" xfId="641"/>
    <cellStyle name="Обычный 6 2 2 2 2 2 3 4 2" xfId="2039"/>
    <cellStyle name="Обычный 6 2 2 2 2 2 3 4 2 2" xfId="4208"/>
    <cellStyle name="Обычный 6 2 2 2 2 2 3 4 3" xfId="2752"/>
    <cellStyle name="Обычный 6 2 2 2 2 2 3 4 4" xfId="1345"/>
    <cellStyle name="Обычный 6 2 2 2 2 2 3 5" xfId="1547"/>
    <cellStyle name="Обычный 6 2 2 2 2 2 3 5 2" xfId="4507"/>
    <cellStyle name="Обычный 6 2 2 2 2 2 3 5 3" xfId="2925"/>
    <cellStyle name="Обычный 6 2 2 2 2 2 3 6" xfId="3098"/>
    <cellStyle name="Обычный 6 2 2 2 2 2 3 6 2" xfId="4994"/>
    <cellStyle name="Обычный 6 2 2 2 2 2 3 7" xfId="3716"/>
    <cellStyle name="Обычный 6 2 2 2 2 2 3 8" xfId="2260"/>
    <cellStyle name="Обычный 6 2 2 2 2 2 3 9" xfId="852"/>
    <cellStyle name="Обычный 6 2 2 2 2 2 4" xfId="311"/>
    <cellStyle name="Обычный 6 2 2 2 2 2 4 2" xfId="1716"/>
    <cellStyle name="Обычный 6 2 2 2 2 2 4 2 2" xfId="4676"/>
    <cellStyle name="Обычный 6 2 2 2 2 2 4 2 3" xfId="3313"/>
    <cellStyle name="Обычный 6 2 2 2 2 2 4 3" xfId="3885"/>
    <cellStyle name="Обычный 6 2 2 2 2 2 4 4" xfId="2429"/>
    <cellStyle name="Обычный 6 2 2 2 2 2 4 5" xfId="1021"/>
    <cellStyle name="Обычный 6 2 2 2 2 2 5" xfId="482"/>
    <cellStyle name="Обычный 6 2 2 2 2 2 5 2" xfId="1887"/>
    <cellStyle name="Обычный 6 2 2 2 2 2 5 2 2" xfId="4840"/>
    <cellStyle name="Обычный 6 2 2 2 2 2 5 2 3" xfId="3462"/>
    <cellStyle name="Обычный 6 2 2 2 2 2 5 3" xfId="4056"/>
    <cellStyle name="Обычный 6 2 2 2 2 2 5 4" xfId="2600"/>
    <cellStyle name="Обычный 6 2 2 2 2 2 5 5" xfId="1192"/>
    <cellStyle name="Обычный 6 2 2 2 2 2 6" xfId="639"/>
    <cellStyle name="Обычный 6 2 2 2 2 2 6 2" xfId="2037"/>
    <cellStyle name="Обычный 6 2 2 2 2 2 6 2 2" xfId="4206"/>
    <cellStyle name="Обычный 6 2 2 2 2 2 6 3" xfId="2750"/>
    <cellStyle name="Обычный 6 2 2 2 2 2 6 4" xfId="1343"/>
    <cellStyle name="Обычный 6 2 2 2 2 2 7" xfId="1545"/>
    <cellStyle name="Обычный 6 2 2 2 2 2 7 2" xfId="4505"/>
    <cellStyle name="Обычный 6 2 2 2 2 2 7 3" xfId="2923"/>
    <cellStyle name="Обычный 6 2 2 2 2 2 8" xfId="3096"/>
    <cellStyle name="Обычный 6 2 2 2 2 2 8 2" xfId="4992"/>
    <cellStyle name="Обычный 6 2 2 2 2 2 9" xfId="3714"/>
    <cellStyle name="Обычный 6 2 2 2 2 3" xfId="142"/>
    <cellStyle name="Обычный 6 2 2 2 2 3 2" xfId="314"/>
    <cellStyle name="Обычный 6 2 2 2 2 3 2 2" xfId="1719"/>
    <cellStyle name="Обычный 6 2 2 2 2 3 2 2 2" xfId="4679"/>
    <cellStyle name="Обычный 6 2 2 2 2 3 2 2 3" xfId="3316"/>
    <cellStyle name="Обычный 6 2 2 2 2 3 2 3" xfId="3888"/>
    <cellStyle name="Обычный 6 2 2 2 2 3 2 4" xfId="2432"/>
    <cellStyle name="Обычный 6 2 2 2 2 3 2 5" xfId="1024"/>
    <cellStyle name="Обычный 6 2 2 2 2 3 3" xfId="485"/>
    <cellStyle name="Обычный 6 2 2 2 2 3 3 2" xfId="1890"/>
    <cellStyle name="Обычный 6 2 2 2 2 3 3 2 2" xfId="4843"/>
    <cellStyle name="Обычный 6 2 2 2 2 3 3 2 3" xfId="3465"/>
    <cellStyle name="Обычный 6 2 2 2 2 3 3 3" xfId="4059"/>
    <cellStyle name="Обычный 6 2 2 2 2 3 3 4" xfId="2603"/>
    <cellStyle name="Обычный 6 2 2 2 2 3 3 5" xfId="1195"/>
    <cellStyle name="Обычный 6 2 2 2 2 3 4" xfId="642"/>
    <cellStyle name="Обычный 6 2 2 2 2 3 4 2" xfId="2040"/>
    <cellStyle name="Обычный 6 2 2 2 2 3 4 2 2" xfId="4209"/>
    <cellStyle name="Обычный 6 2 2 2 2 3 4 3" xfId="2753"/>
    <cellStyle name="Обычный 6 2 2 2 2 3 4 4" xfId="1346"/>
    <cellStyle name="Обычный 6 2 2 2 2 3 5" xfId="1548"/>
    <cellStyle name="Обычный 6 2 2 2 2 3 5 2" xfId="4508"/>
    <cellStyle name="Обычный 6 2 2 2 2 3 5 3" xfId="2926"/>
    <cellStyle name="Обычный 6 2 2 2 2 3 6" xfId="3099"/>
    <cellStyle name="Обычный 6 2 2 2 2 3 6 2" xfId="4995"/>
    <cellStyle name="Обычный 6 2 2 2 2 3 7" xfId="3717"/>
    <cellStyle name="Обычный 6 2 2 2 2 3 8" xfId="2261"/>
    <cellStyle name="Обычный 6 2 2 2 2 3 9" xfId="853"/>
    <cellStyle name="Обычный 6 2 2 2 2 4" xfId="143"/>
    <cellStyle name="Обычный 6 2 2 2 2 4 2" xfId="315"/>
    <cellStyle name="Обычный 6 2 2 2 2 4 2 2" xfId="1720"/>
    <cellStyle name="Обычный 6 2 2 2 2 4 2 2 2" xfId="4680"/>
    <cellStyle name="Обычный 6 2 2 2 2 4 2 2 3" xfId="3317"/>
    <cellStyle name="Обычный 6 2 2 2 2 4 2 3" xfId="3889"/>
    <cellStyle name="Обычный 6 2 2 2 2 4 2 4" xfId="2433"/>
    <cellStyle name="Обычный 6 2 2 2 2 4 2 5" xfId="1025"/>
    <cellStyle name="Обычный 6 2 2 2 2 4 3" xfId="486"/>
    <cellStyle name="Обычный 6 2 2 2 2 4 3 2" xfId="1891"/>
    <cellStyle name="Обычный 6 2 2 2 2 4 3 2 2" xfId="4844"/>
    <cellStyle name="Обычный 6 2 2 2 2 4 3 2 3" xfId="3466"/>
    <cellStyle name="Обычный 6 2 2 2 2 4 3 3" xfId="4060"/>
    <cellStyle name="Обычный 6 2 2 2 2 4 3 4" xfId="2604"/>
    <cellStyle name="Обычный 6 2 2 2 2 4 3 5" xfId="1196"/>
    <cellStyle name="Обычный 6 2 2 2 2 4 4" xfId="643"/>
    <cellStyle name="Обычный 6 2 2 2 2 4 4 2" xfId="2041"/>
    <cellStyle name="Обычный 6 2 2 2 2 4 4 2 2" xfId="4210"/>
    <cellStyle name="Обычный 6 2 2 2 2 4 4 3" xfId="2754"/>
    <cellStyle name="Обычный 6 2 2 2 2 4 4 4" xfId="1347"/>
    <cellStyle name="Обычный 6 2 2 2 2 4 5" xfId="1549"/>
    <cellStyle name="Обычный 6 2 2 2 2 4 5 2" xfId="4509"/>
    <cellStyle name="Обычный 6 2 2 2 2 4 5 3" xfId="2927"/>
    <cellStyle name="Обычный 6 2 2 2 2 4 6" xfId="3100"/>
    <cellStyle name="Обычный 6 2 2 2 2 4 6 2" xfId="4996"/>
    <cellStyle name="Обычный 6 2 2 2 2 4 7" xfId="3718"/>
    <cellStyle name="Обычный 6 2 2 2 2 4 8" xfId="2262"/>
    <cellStyle name="Обычный 6 2 2 2 2 4 9" xfId="854"/>
    <cellStyle name="Обычный 6 2 2 2 2 5" xfId="307"/>
    <cellStyle name="Обычный 6 2 2 2 2 5 2" xfId="1712"/>
    <cellStyle name="Обычный 6 2 2 2 2 5 2 2" xfId="4672"/>
    <cellStyle name="Обычный 6 2 2 2 2 5 2 3" xfId="3309"/>
    <cellStyle name="Обычный 6 2 2 2 2 5 3" xfId="3881"/>
    <cellStyle name="Обычный 6 2 2 2 2 5 4" xfId="2425"/>
    <cellStyle name="Обычный 6 2 2 2 2 5 5" xfId="1017"/>
    <cellStyle name="Обычный 6 2 2 2 2 6" xfId="478"/>
    <cellStyle name="Обычный 6 2 2 2 2 6 2" xfId="1883"/>
    <cellStyle name="Обычный 6 2 2 2 2 6 2 2" xfId="4836"/>
    <cellStyle name="Обычный 6 2 2 2 2 6 2 3" xfId="3461"/>
    <cellStyle name="Обычный 6 2 2 2 2 6 3" xfId="4052"/>
    <cellStyle name="Обычный 6 2 2 2 2 6 4" xfId="2596"/>
    <cellStyle name="Обычный 6 2 2 2 2 6 5" xfId="1188"/>
    <cellStyle name="Обычный 6 2 2 2 2 7" xfId="638"/>
    <cellStyle name="Обычный 6 2 2 2 2 7 2" xfId="2036"/>
    <cellStyle name="Обычный 6 2 2 2 2 7 2 2" xfId="4205"/>
    <cellStyle name="Обычный 6 2 2 2 2 7 3" xfId="2749"/>
    <cellStyle name="Обычный 6 2 2 2 2 7 4" xfId="1342"/>
    <cellStyle name="Обычный 6 2 2 2 2 8" xfId="1541"/>
    <cellStyle name="Обычный 6 2 2 2 2 8 2" xfId="4501"/>
    <cellStyle name="Обычный 6 2 2 2 2 8 3" xfId="2922"/>
    <cellStyle name="Обычный 6 2 2 2 2 9" xfId="3095"/>
    <cellStyle name="Обычный 6 2 2 2 2 9 2" xfId="4991"/>
    <cellStyle name="Обычный 6 2 2 2 3" xfId="137"/>
    <cellStyle name="Обычный 6 2 2 2 3 10" xfId="2256"/>
    <cellStyle name="Обычный 6 2 2 2 3 11" xfId="848"/>
    <cellStyle name="Обычный 6 2 2 2 3 2" xfId="144"/>
    <cellStyle name="Обычный 6 2 2 2 3 2 2" xfId="316"/>
    <cellStyle name="Обычный 6 2 2 2 3 2 2 2" xfId="1721"/>
    <cellStyle name="Обычный 6 2 2 2 3 2 2 2 2" xfId="4681"/>
    <cellStyle name="Обычный 6 2 2 2 3 2 2 2 3" xfId="3318"/>
    <cellStyle name="Обычный 6 2 2 2 3 2 2 3" xfId="3890"/>
    <cellStyle name="Обычный 6 2 2 2 3 2 2 4" xfId="2434"/>
    <cellStyle name="Обычный 6 2 2 2 3 2 2 5" xfId="1026"/>
    <cellStyle name="Обычный 6 2 2 2 3 2 3" xfId="487"/>
    <cellStyle name="Обычный 6 2 2 2 3 2 3 2" xfId="1892"/>
    <cellStyle name="Обычный 6 2 2 2 3 2 3 2 2" xfId="4845"/>
    <cellStyle name="Обычный 6 2 2 2 3 2 3 2 3" xfId="3468"/>
    <cellStyle name="Обычный 6 2 2 2 3 2 3 3" xfId="4061"/>
    <cellStyle name="Обычный 6 2 2 2 3 2 3 4" xfId="2605"/>
    <cellStyle name="Обычный 6 2 2 2 3 2 3 5" xfId="1197"/>
    <cellStyle name="Обычный 6 2 2 2 3 2 4" xfId="645"/>
    <cellStyle name="Обычный 6 2 2 2 3 2 4 2" xfId="2043"/>
    <cellStyle name="Обычный 6 2 2 2 3 2 4 2 2" xfId="4212"/>
    <cellStyle name="Обычный 6 2 2 2 3 2 4 3" xfId="2756"/>
    <cellStyle name="Обычный 6 2 2 2 3 2 4 4" xfId="1349"/>
    <cellStyle name="Обычный 6 2 2 2 3 2 5" xfId="1550"/>
    <cellStyle name="Обычный 6 2 2 2 3 2 5 2" xfId="4510"/>
    <cellStyle name="Обычный 6 2 2 2 3 2 5 3" xfId="2929"/>
    <cellStyle name="Обычный 6 2 2 2 3 2 6" xfId="3102"/>
    <cellStyle name="Обычный 6 2 2 2 3 2 6 2" xfId="4998"/>
    <cellStyle name="Обычный 6 2 2 2 3 2 7" xfId="3719"/>
    <cellStyle name="Обычный 6 2 2 2 3 2 8" xfId="2263"/>
    <cellStyle name="Обычный 6 2 2 2 3 2 9" xfId="855"/>
    <cellStyle name="Обычный 6 2 2 2 3 3" xfId="145"/>
    <cellStyle name="Обычный 6 2 2 2 3 3 2" xfId="317"/>
    <cellStyle name="Обычный 6 2 2 2 3 3 2 2" xfId="1722"/>
    <cellStyle name="Обычный 6 2 2 2 3 3 2 2 2" xfId="4682"/>
    <cellStyle name="Обычный 6 2 2 2 3 3 2 2 3" xfId="3319"/>
    <cellStyle name="Обычный 6 2 2 2 3 3 2 3" xfId="3891"/>
    <cellStyle name="Обычный 6 2 2 2 3 3 2 4" xfId="2435"/>
    <cellStyle name="Обычный 6 2 2 2 3 3 2 5" xfId="1027"/>
    <cellStyle name="Обычный 6 2 2 2 3 3 3" xfId="488"/>
    <cellStyle name="Обычный 6 2 2 2 3 3 3 2" xfId="1893"/>
    <cellStyle name="Обычный 6 2 2 2 3 3 3 2 2" xfId="4846"/>
    <cellStyle name="Обычный 6 2 2 2 3 3 3 2 3" xfId="3469"/>
    <cellStyle name="Обычный 6 2 2 2 3 3 3 3" xfId="4062"/>
    <cellStyle name="Обычный 6 2 2 2 3 3 3 4" xfId="2606"/>
    <cellStyle name="Обычный 6 2 2 2 3 3 3 5" xfId="1198"/>
    <cellStyle name="Обычный 6 2 2 2 3 3 4" xfId="646"/>
    <cellStyle name="Обычный 6 2 2 2 3 3 4 2" xfId="2044"/>
    <cellStyle name="Обычный 6 2 2 2 3 3 4 2 2" xfId="4213"/>
    <cellStyle name="Обычный 6 2 2 2 3 3 4 3" xfId="2757"/>
    <cellStyle name="Обычный 6 2 2 2 3 3 4 4" xfId="1350"/>
    <cellStyle name="Обычный 6 2 2 2 3 3 5" xfId="1551"/>
    <cellStyle name="Обычный 6 2 2 2 3 3 5 2" xfId="4511"/>
    <cellStyle name="Обычный 6 2 2 2 3 3 5 3" xfId="2930"/>
    <cellStyle name="Обычный 6 2 2 2 3 3 6" xfId="3103"/>
    <cellStyle name="Обычный 6 2 2 2 3 3 6 2" xfId="4999"/>
    <cellStyle name="Обычный 6 2 2 2 3 3 7" xfId="3720"/>
    <cellStyle name="Обычный 6 2 2 2 3 3 8" xfId="2264"/>
    <cellStyle name="Обычный 6 2 2 2 3 3 9" xfId="856"/>
    <cellStyle name="Обычный 6 2 2 2 3 4" xfId="309"/>
    <cellStyle name="Обычный 6 2 2 2 3 4 2" xfId="1714"/>
    <cellStyle name="Обычный 6 2 2 2 3 4 2 2" xfId="4674"/>
    <cellStyle name="Обычный 6 2 2 2 3 4 2 3" xfId="3311"/>
    <cellStyle name="Обычный 6 2 2 2 3 4 3" xfId="3883"/>
    <cellStyle name="Обычный 6 2 2 2 3 4 4" xfId="2427"/>
    <cellStyle name="Обычный 6 2 2 2 3 4 5" xfId="1019"/>
    <cellStyle name="Обычный 6 2 2 2 3 5" xfId="480"/>
    <cellStyle name="Обычный 6 2 2 2 3 5 2" xfId="1885"/>
    <cellStyle name="Обычный 6 2 2 2 3 5 2 2" xfId="4838"/>
    <cellStyle name="Обычный 6 2 2 2 3 5 2 3" xfId="3467"/>
    <cellStyle name="Обычный 6 2 2 2 3 5 3" xfId="4054"/>
    <cellStyle name="Обычный 6 2 2 2 3 5 4" xfId="2598"/>
    <cellStyle name="Обычный 6 2 2 2 3 5 5" xfId="1190"/>
    <cellStyle name="Обычный 6 2 2 2 3 6" xfId="644"/>
    <cellStyle name="Обычный 6 2 2 2 3 6 2" xfId="2042"/>
    <cellStyle name="Обычный 6 2 2 2 3 6 2 2" xfId="4211"/>
    <cellStyle name="Обычный 6 2 2 2 3 6 3" xfId="2755"/>
    <cellStyle name="Обычный 6 2 2 2 3 6 4" xfId="1348"/>
    <cellStyle name="Обычный 6 2 2 2 3 7" xfId="1543"/>
    <cellStyle name="Обычный 6 2 2 2 3 7 2" xfId="4503"/>
    <cellStyle name="Обычный 6 2 2 2 3 7 3" xfId="2928"/>
    <cellStyle name="Обычный 6 2 2 2 3 8" xfId="3101"/>
    <cellStyle name="Обычный 6 2 2 2 3 8 2" xfId="4997"/>
    <cellStyle name="Обычный 6 2 2 2 3 9" xfId="3712"/>
    <cellStyle name="Обычный 6 2 2 2 4" xfId="146"/>
    <cellStyle name="Обычный 6 2 2 2 4 2" xfId="318"/>
    <cellStyle name="Обычный 6 2 2 2 4 2 2" xfId="1723"/>
    <cellStyle name="Обычный 6 2 2 2 4 2 2 2" xfId="4683"/>
    <cellStyle name="Обычный 6 2 2 2 4 2 2 3" xfId="3320"/>
    <cellStyle name="Обычный 6 2 2 2 4 2 3" xfId="3892"/>
    <cellStyle name="Обычный 6 2 2 2 4 2 4" xfId="2436"/>
    <cellStyle name="Обычный 6 2 2 2 4 2 5" xfId="1028"/>
    <cellStyle name="Обычный 6 2 2 2 4 3" xfId="489"/>
    <cellStyle name="Обычный 6 2 2 2 4 3 2" xfId="1894"/>
    <cellStyle name="Обычный 6 2 2 2 4 3 2 2" xfId="4847"/>
    <cellStyle name="Обычный 6 2 2 2 4 3 2 3" xfId="3470"/>
    <cellStyle name="Обычный 6 2 2 2 4 3 3" xfId="4063"/>
    <cellStyle name="Обычный 6 2 2 2 4 3 4" xfId="2607"/>
    <cellStyle name="Обычный 6 2 2 2 4 3 5" xfId="1199"/>
    <cellStyle name="Обычный 6 2 2 2 4 4" xfId="647"/>
    <cellStyle name="Обычный 6 2 2 2 4 4 2" xfId="2045"/>
    <cellStyle name="Обычный 6 2 2 2 4 4 2 2" xfId="4214"/>
    <cellStyle name="Обычный 6 2 2 2 4 4 3" xfId="2758"/>
    <cellStyle name="Обычный 6 2 2 2 4 4 4" xfId="1351"/>
    <cellStyle name="Обычный 6 2 2 2 4 5" xfId="1552"/>
    <cellStyle name="Обычный 6 2 2 2 4 5 2" xfId="4512"/>
    <cellStyle name="Обычный 6 2 2 2 4 5 3" xfId="2931"/>
    <cellStyle name="Обычный 6 2 2 2 4 6" xfId="3104"/>
    <cellStyle name="Обычный 6 2 2 2 4 6 2" xfId="5000"/>
    <cellStyle name="Обычный 6 2 2 2 4 7" xfId="3721"/>
    <cellStyle name="Обычный 6 2 2 2 4 8" xfId="2265"/>
    <cellStyle name="Обычный 6 2 2 2 4 9" xfId="857"/>
    <cellStyle name="Обычный 6 2 2 2 5" xfId="147"/>
    <cellStyle name="Обычный 6 2 2 2 5 2" xfId="319"/>
    <cellStyle name="Обычный 6 2 2 2 5 2 2" xfId="1724"/>
    <cellStyle name="Обычный 6 2 2 2 5 2 2 2" xfId="4684"/>
    <cellStyle name="Обычный 6 2 2 2 5 2 2 3" xfId="3321"/>
    <cellStyle name="Обычный 6 2 2 2 5 2 3" xfId="3893"/>
    <cellStyle name="Обычный 6 2 2 2 5 2 4" xfId="2437"/>
    <cellStyle name="Обычный 6 2 2 2 5 2 5" xfId="1029"/>
    <cellStyle name="Обычный 6 2 2 2 5 3" xfId="490"/>
    <cellStyle name="Обычный 6 2 2 2 5 3 2" xfId="1895"/>
    <cellStyle name="Обычный 6 2 2 2 5 3 2 2" xfId="4848"/>
    <cellStyle name="Обычный 6 2 2 2 5 3 2 3" xfId="3471"/>
    <cellStyle name="Обычный 6 2 2 2 5 3 3" xfId="4064"/>
    <cellStyle name="Обычный 6 2 2 2 5 3 4" xfId="2608"/>
    <cellStyle name="Обычный 6 2 2 2 5 3 5" xfId="1200"/>
    <cellStyle name="Обычный 6 2 2 2 5 4" xfId="648"/>
    <cellStyle name="Обычный 6 2 2 2 5 4 2" xfId="2046"/>
    <cellStyle name="Обычный 6 2 2 2 5 4 2 2" xfId="4215"/>
    <cellStyle name="Обычный 6 2 2 2 5 4 3" xfId="2759"/>
    <cellStyle name="Обычный 6 2 2 2 5 4 4" xfId="1352"/>
    <cellStyle name="Обычный 6 2 2 2 5 5" xfId="1553"/>
    <cellStyle name="Обычный 6 2 2 2 5 5 2" xfId="4513"/>
    <cellStyle name="Обычный 6 2 2 2 5 5 3" xfId="2932"/>
    <cellStyle name="Обычный 6 2 2 2 5 6" xfId="3105"/>
    <cellStyle name="Обычный 6 2 2 2 5 6 2" xfId="5001"/>
    <cellStyle name="Обычный 6 2 2 2 5 7" xfId="3722"/>
    <cellStyle name="Обычный 6 2 2 2 5 8" xfId="2266"/>
    <cellStyle name="Обычный 6 2 2 2 5 9" xfId="858"/>
    <cellStyle name="Обычный 6 2 2 2 6" xfId="290"/>
    <cellStyle name="Обычный 6 2 2 2 6 2" xfId="1695"/>
    <cellStyle name="Обычный 6 2 2 2 6 2 2" xfId="4655"/>
    <cellStyle name="Обычный 6 2 2 2 6 2 3" xfId="3292"/>
    <cellStyle name="Обычный 6 2 2 2 6 3" xfId="3864"/>
    <cellStyle name="Обычный 6 2 2 2 6 4" xfId="2408"/>
    <cellStyle name="Обычный 6 2 2 2 6 5" xfId="1000"/>
    <cellStyle name="Обычный 6 2 2 2 7" xfId="461"/>
    <cellStyle name="Обычный 6 2 2 2 7 2" xfId="1866"/>
    <cellStyle name="Обычный 6 2 2 2 7 2 2" xfId="4819"/>
    <cellStyle name="Обычный 6 2 2 2 7 2 3" xfId="3460"/>
    <cellStyle name="Обычный 6 2 2 2 7 3" xfId="4035"/>
    <cellStyle name="Обычный 6 2 2 2 7 4" xfId="2579"/>
    <cellStyle name="Обычный 6 2 2 2 7 5" xfId="1171"/>
    <cellStyle name="Обычный 6 2 2 2 8" xfId="637"/>
    <cellStyle name="Обычный 6 2 2 2 8 2" xfId="2035"/>
    <cellStyle name="Обычный 6 2 2 2 8 2 2" xfId="4204"/>
    <cellStyle name="Обычный 6 2 2 2 8 3" xfId="2748"/>
    <cellStyle name="Обычный 6 2 2 2 8 4" xfId="1341"/>
    <cellStyle name="Обычный 6 2 2 2 9" xfId="1524"/>
    <cellStyle name="Обычный 6 2 2 2 9 2" xfId="4484"/>
    <cellStyle name="Обычный 6 2 2 2 9 3" xfId="2921"/>
    <cellStyle name="Обычный 6 2 2 3" xfId="130"/>
    <cellStyle name="Обычный 6 2 2 3 10" xfId="3705"/>
    <cellStyle name="Обычный 6 2 2 3 11" xfId="2249"/>
    <cellStyle name="Обычный 6 2 2 3 12" xfId="841"/>
    <cellStyle name="Обычный 6 2 2 3 2" xfId="148"/>
    <cellStyle name="Обычный 6 2 2 3 2 10" xfId="2267"/>
    <cellStyle name="Обычный 6 2 2 3 2 11" xfId="859"/>
    <cellStyle name="Обычный 6 2 2 3 2 2" xfId="149"/>
    <cellStyle name="Обычный 6 2 2 3 2 2 2" xfId="321"/>
    <cellStyle name="Обычный 6 2 2 3 2 2 2 2" xfId="1726"/>
    <cellStyle name="Обычный 6 2 2 3 2 2 2 2 2" xfId="4686"/>
    <cellStyle name="Обычный 6 2 2 3 2 2 2 2 3" xfId="3323"/>
    <cellStyle name="Обычный 6 2 2 3 2 2 2 3" xfId="3895"/>
    <cellStyle name="Обычный 6 2 2 3 2 2 2 4" xfId="2439"/>
    <cellStyle name="Обычный 6 2 2 3 2 2 2 5" xfId="1031"/>
    <cellStyle name="Обычный 6 2 2 3 2 2 3" xfId="492"/>
    <cellStyle name="Обычный 6 2 2 3 2 2 3 2" xfId="1897"/>
    <cellStyle name="Обычный 6 2 2 3 2 2 3 2 2" xfId="4850"/>
    <cellStyle name="Обычный 6 2 2 3 2 2 3 2 3" xfId="3474"/>
    <cellStyle name="Обычный 6 2 2 3 2 2 3 3" xfId="4066"/>
    <cellStyle name="Обычный 6 2 2 3 2 2 3 4" xfId="2610"/>
    <cellStyle name="Обычный 6 2 2 3 2 2 3 5" xfId="1202"/>
    <cellStyle name="Обычный 6 2 2 3 2 2 4" xfId="651"/>
    <cellStyle name="Обычный 6 2 2 3 2 2 4 2" xfId="2049"/>
    <cellStyle name="Обычный 6 2 2 3 2 2 4 2 2" xfId="4218"/>
    <cellStyle name="Обычный 6 2 2 3 2 2 4 3" xfId="2762"/>
    <cellStyle name="Обычный 6 2 2 3 2 2 4 4" xfId="1355"/>
    <cellStyle name="Обычный 6 2 2 3 2 2 5" xfId="1555"/>
    <cellStyle name="Обычный 6 2 2 3 2 2 5 2" xfId="4515"/>
    <cellStyle name="Обычный 6 2 2 3 2 2 5 3" xfId="2935"/>
    <cellStyle name="Обычный 6 2 2 3 2 2 6" xfId="3108"/>
    <cellStyle name="Обычный 6 2 2 3 2 2 6 2" xfId="5004"/>
    <cellStyle name="Обычный 6 2 2 3 2 2 7" xfId="3724"/>
    <cellStyle name="Обычный 6 2 2 3 2 2 8" xfId="2268"/>
    <cellStyle name="Обычный 6 2 2 3 2 2 9" xfId="860"/>
    <cellStyle name="Обычный 6 2 2 3 2 3" xfId="150"/>
    <cellStyle name="Обычный 6 2 2 3 2 3 2" xfId="322"/>
    <cellStyle name="Обычный 6 2 2 3 2 3 2 2" xfId="1727"/>
    <cellStyle name="Обычный 6 2 2 3 2 3 2 2 2" xfId="4687"/>
    <cellStyle name="Обычный 6 2 2 3 2 3 2 2 3" xfId="3324"/>
    <cellStyle name="Обычный 6 2 2 3 2 3 2 3" xfId="3896"/>
    <cellStyle name="Обычный 6 2 2 3 2 3 2 4" xfId="2440"/>
    <cellStyle name="Обычный 6 2 2 3 2 3 2 5" xfId="1032"/>
    <cellStyle name="Обычный 6 2 2 3 2 3 3" xfId="493"/>
    <cellStyle name="Обычный 6 2 2 3 2 3 3 2" xfId="1898"/>
    <cellStyle name="Обычный 6 2 2 3 2 3 3 2 2" xfId="4851"/>
    <cellStyle name="Обычный 6 2 2 3 2 3 3 2 3" xfId="3475"/>
    <cellStyle name="Обычный 6 2 2 3 2 3 3 3" xfId="4067"/>
    <cellStyle name="Обычный 6 2 2 3 2 3 3 4" xfId="2611"/>
    <cellStyle name="Обычный 6 2 2 3 2 3 3 5" xfId="1203"/>
    <cellStyle name="Обычный 6 2 2 3 2 3 4" xfId="652"/>
    <cellStyle name="Обычный 6 2 2 3 2 3 4 2" xfId="2050"/>
    <cellStyle name="Обычный 6 2 2 3 2 3 4 2 2" xfId="4219"/>
    <cellStyle name="Обычный 6 2 2 3 2 3 4 3" xfId="2763"/>
    <cellStyle name="Обычный 6 2 2 3 2 3 4 4" xfId="1356"/>
    <cellStyle name="Обычный 6 2 2 3 2 3 5" xfId="1556"/>
    <cellStyle name="Обычный 6 2 2 3 2 3 5 2" xfId="4516"/>
    <cellStyle name="Обычный 6 2 2 3 2 3 5 3" xfId="2936"/>
    <cellStyle name="Обычный 6 2 2 3 2 3 6" xfId="3109"/>
    <cellStyle name="Обычный 6 2 2 3 2 3 6 2" xfId="5005"/>
    <cellStyle name="Обычный 6 2 2 3 2 3 7" xfId="3725"/>
    <cellStyle name="Обычный 6 2 2 3 2 3 8" xfId="2269"/>
    <cellStyle name="Обычный 6 2 2 3 2 3 9" xfId="861"/>
    <cellStyle name="Обычный 6 2 2 3 2 4" xfId="320"/>
    <cellStyle name="Обычный 6 2 2 3 2 4 2" xfId="1725"/>
    <cellStyle name="Обычный 6 2 2 3 2 4 2 2" xfId="4685"/>
    <cellStyle name="Обычный 6 2 2 3 2 4 2 3" xfId="3322"/>
    <cellStyle name="Обычный 6 2 2 3 2 4 3" xfId="3894"/>
    <cellStyle name="Обычный 6 2 2 3 2 4 4" xfId="2438"/>
    <cellStyle name="Обычный 6 2 2 3 2 4 5" xfId="1030"/>
    <cellStyle name="Обычный 6 2 2 3 2 5" xfId="491"/>
    <cellStyle name="Обычный 6 2 2 3 2 5 2" xfId="1896"/>
    <cellStyle name="Обычный 6 2 2 3 2 5 2 2" xfId="4849"/>
    <cellStyle name="Обычный 6 2 2 3 2 5 2 3" xfId="3473"/>
    <cellStyle name="Обычный 6 2 2 3 2 5 3" xfId="4065"/>
    <cellStyle name="Обычный 6 2 2 3 2 5 4" xfId="2609"/>
    <cellStyle name="Обычный 6 2 2 3 2 5 5" xfId="1201"/>
    <cellStyle name="Обычный 6 2 2 3 2 6" xfId="650"/>
    <cellStyle name="Обычный 6 2 2 3 2 6 2" xfId="2048"/>
    <cellStyle name="Обычный 6 2 2 3 2 6 2 2" xfId="4217"/>
    <cellStyle name="Обычный 6 2 2 3 2 6 3" xfId="2761"/>
    <cellStyle name="Обычный 6 2 2 3 2 6 4" xfId="1354"/>
    <cellStyle name="Обычный 6 2 2 3 2 7" xfId="1554"/>
    <cellStyle name="Обычный 6 2 2 3 2 7 2" xfId="4514"/>
    <cellStyle name="Обычный 6 2 2 3 2 7 3" xfId="2934"/>
    <cellStyle name="Обычный 6 2 2 3 2 8" xfId="3107"/>
    <cellStyle name="Обычный 6 2 2 3 2 8 2" xfId="5003"/>
    <cellStyle name="Обычный 6 2 2 3 2 9" xfId="3723"/>
    <cellStyle name="Обычный 6 2 2 3 3" xfId="151"/>
    <cellStyle name="Обычный 6 2 2 3 3 2" xfId="323"/>
    <cellStyle name="Обычный 6 2 2 3 3 2 2" xfId="1728"/>
    <cellStyle name="Обычный 6 2 2 3 3 2 2 2" xfId="4688"/>
    <cellStyle name="Обычный 6 2 2 3 3 2 2 3" xfId="3325"/>
    <cellStyle name="Обычный 6 2 2 3 3 2 3" xfId="3897"/>
    <cellStyle name="Обычный 6 2 2 3 3 2 4" xfId="2441"/>
    <cellStyle name="Обычный 6 2 2 3 3 2 5" xfId="1033"/>
    <cellStyle name="Обычный 6 2 2 3 3 3" xfId="494"/>
    <cellStyle name="Обычный 6 2 2 3 3 3 2" xfId="1899"/>
    <cellStyle name="Обычный 6 2 2 3 3 3 2 2" xfId="4852"/>
    <cellStyle name="Обычный 6 2 2 3 3 3 2 3" xfId="3476"/>
    <cellStyle name="Обычный 6 2 2 3 3 3 3" xfId="4068"/>
    <cellStyle name="Обычный 6 2 2 3 3 3 4" xfId="2612"/>
    <cellStyle name="Обычный 6 2 2 3 3 3 5" xfId="1204"/>
    <cellStyle name="Обычный 6 2 2 3 3 4" xfId="653"/>
    <cellStyle name="Обычный 6 2 2 3 3 4 2" xfId="2051"/>
    <cellStyle name="Обычный 6 2 2 3 3 4 2 2" xfId="4220"/>
    <cellStyle name="Обычный 6 2 2 3 3 4 3" xfId="2764"/>
    <cellStyle name="Обычный 6 2 2 3 3 4 4" xfId="1357"/>
    <cellStyle name="Обычный 6 2 2 3 3 5" xfId="1557"/>
    <cellStyle name="Обычный 6 2 2 3 3 5 2" xfId="4517"/>
    <cellStyle name="Обычный 6 2 2 3 3 5 3" xfId="2937"/>
    <cellStyle name="Обычный 6 2 2 3 3 6" xfId="3110"/>
    <cellStyle name="Обычный 6 2 2 3 3 6 2" xfId="5006"/>
    <cellStyle name="Обычный 6 2 2 3 3 7" xfId="3726"/>
    <cellStyle name="Обычный 6 2 2 3 3 8" xfId="2270"/>
    <cellStyle name="Обычный 6 2 2 3 3 9" xfId="862"/>
    <cellStyle name="Обычный 6 2 2 3 4" xfId="152"/>
    <cellStyle name="Обычный 6 2 2 3 4 2" xfId="324"/>
    <cellStyle name="Обычный 6 2 2 3 4 2 2" xfId="1729"/>
    <cellStyle name="Обычный 6 2 2 3 4 2 2 2" xfId="4689"/>
    <cellStyle name="Обычный 6 2 2 3 4 2 2 3" xfId="3326"/>
    <cellStyle name="Обычный 6 2 2 3 4 2 3" xfId="3898"/>
    <cellStyle name="Обычный 6 2 2 3 4 2 4" xfId="2442"/>
    <cellStyle name="Обычный 6 2 2 3 4 2 5" xfId="1034"/>
    <cellStyle name="Обычный 6 2 2 3 4 3" xfId="495"/>
    <cellStyle name="Обычный 6 2 2 3 4 3 2" xfId="1900"/>
    <cellStyle name="Обычный 6 2 2 3 4 3 2 2" xfId="4853"/>
    <cellStyle name="Обычный 6 2 2 3 4 3 2 3" xfId="3477"/>
    <cellStyle name="Обычный 6 2 2 3 4 3 3" xfId="4069"/>
    <cellStyle name="Обычный 6 2 2 3 4 3 4" xfId="2613"/>
    <cellStyle name="Обычный 6 2 2 3 4 3 5" xfId="1205"/>
    <cellStyle name="Обычный 6 2 2 3 4 4" xfId="654"/>
    <cellStyle name="Обычный 6 2 2 3 4 4 2" xfId="2052"/>
    <cellStyle name="Обычный 6 2 2 3 4 4 2 2" xfId="4221"/>
    <cellStyle name="Обычный 6 2 2 3 4 4 3" xfId="2765"/>
    <cellStyle name="Обычный 6 2 2 3 4 4 4" xfId="1358"/>
    <cellStyle name="Обычный 6 2 2 3 4 5" xfId="1558"/>
    <cellStyle name="Обычный 6 2 2 3 4 5 2" xfId="4518"/>
    <cellStyle name="Обычный 6 2 2 3 4 5 3" xfId="2938"/>
    <cellStyle name="Обычный 6 2 2 3 4 6" xfId="3111"/>
    <cellStyle name="Обычный 6 2 2 3 4 6 2" xfId="5007"/>
    <cellStyle name="Обычный 6 2 2 3 4 7" xfId="3727"/>
    <cellStyle name="Обычный 6 2 2 3 4 8" xfId="2271"/>
    <cellStyle name="Обычный 6 2 2 3 4 9" xfId="863"/>
    <cellStyle name="Обычный 6 2 2 3 5" xfId="302"/>
    <cellStyle name="Обычный 6 2 2 3 5 2" xfId="1707"/>
    <cellStyle name="Обычный 6 2 2 3 5 2 2" xfId="4667"/>
    <cellStyle name="Обычный 6 2 2 3 5 2 3" xfId="3304"/>
    <cellStyle name="Обычный 6 2 2 3 5 3" xfId="3876"/>
    <cellStyle name="Обычный 6 2 2 3 5 4" xfId="2420"/>
    <cellStyle name="Обычный 6 2 2 3 5 5" xfId="1012"/>
    <cellStyle name="Обычный 6 2 2 3 6" xfId="473"/>
    <cellStyle name="Обычный 6 2 2 3 6 2" xfId="1878"/>
    <cellStyle name="Обычный 6 2 2 3 6 2 2" xfId="4831"/>
    <cellStyle name="Обычный 6 2 2 3 6 2 3" xfId="3472"/>
    <cellStyle name="Обычный 6 2 2 3 6 3" xfId="4047"/>
    <cellStyle name="Обычный 6 2 2 3 6 4" xfId="2591"/>
    <cellStyle name="Обычный 6 2 2 3 6 5" xfId="1183"/>
    <cellStyle name="Обычный 6 2 2 3 7" xfId="649"/>
    <cellStyle name="Обычный 6 2 2 3 7 2" xfId="2047"/>
    <cellStyle name="Обычный 6 2 2 3 7 2 2" xfId="4216"/>
    <cellStyle name="Обычный 6 2 2 3 7 3" xfId="2760"/>
    <cellStyle name="Обычный 6 2 2 3 7 4" xfId="1353"/>
    <cellStyle name="Обычный 6 2 2 3 8" xfId="1536"/>
    <cellStyle name="Обычный 6 2 2 3 8 2" xfId="4496"/>
    <cellStyle name="Обычный 6 2 2 3 8 3" xfId="2933"/>
    <cellStyle name="Обычный 6 2 2 3 9" xfId="3106"/>
    <cellStyle name="Обычный 6 2 2 3 9 2" xfId="5002"/>
    <cellStyle name="Обычный 6 2 2 4" xfId="123"/>
    <cellStyle name="Обычный 6 2 2 4 10" xfId="3698"/>
    <cellStyle name="Обычный 6 2 2 4 11" xfId="2242"/>
    <cellStyle name="Обычный 6 2 2 4 12" xfId="834"/>
    <cellStyle name="Обычный 6 2 2 4 2" xfId="153"/>
    <cellStyle name="Обычный 6 2 2 4 2 10" xfId="2272"/>
    <cellStyle name="Обычный 6 2 2 4 2 11" xfId="864"/>
    <cellStyle name="Обычный 6 2 2 4 2 2" xfId="154"/>
    <cellStyle name="Обычный 6 2 2 4 2 2 2" xfId="326"/>
    <cellStyle name="Обычный 6 2 2 4 2 2 2 2" xfId="1731"/>
    <cellStyle name="Обычный 6 2 2 4 2 2 2 2 2" xfId="4691"/>
    <cellStyle name="Обычный 6 2 2 4 2 2 2 2 3" xfId="3328"/>
    <cellStyle name="Обычный 6 2 2 4 2 2 2 3" xfId="3900"/>
    <cellStyle name="Обычный 6 2 2 4 2 2 2 4" xfId="2444"/>
    <cellStyle name="Обычный 6 2 2 4 2 2 2 5" xfId="1036"/>
    <cellStyle name="Обычный 6 2 2 4 2 2 3" xfId="497"/>
    <cellStyle name="Обычный 6 2 2 4 2 2 3 2" xfId="1902"/>
    <cellStyle name="Обычный 6 2 2 4 2 2 3 2 2" xfId="4855"/>
    <cellStyle name="Обычный 6 2 2 4 2 2 3 2 3" xfId="3480"/>
    <cellStyle name="Обычный 6 2 2 4 2 2 3 3" xfId="4071"/>
    <cellStyle name="Обычный 6 2 2 4 2 2 3 4" xfId="2615"/>
    <cellStyle name="Обычный 6 2 2 4 2 2 3 5" xfId="1207"/>
    <cellStyle name="Обычный 6 2 2 4 2 2 4" xfId="657"/>
    <cellStyle name="Обычный 6 2 2 4 2 2 4 2" xfId="2055"/>
    <cellStyle name="Обычный 6 2 2 4 2 2 4 2 2" xfId="4224"/>
    <cellStyle name="Обычный 6 2 2 4 2 2 4 3" xfId="2768"/>
    <cellStyle name="Обычный 6 2 2 4 2 2 4 4" xfId="1361"/>
    <cellStyle name="Обычный 6 2 2 4 2 2 5" xfId="1560"/>
    <cellStyle name="Обычный 6 2 2 4 2 2 5 2" xfId="4520"/>
    <cellStyle name="Обычный 6 2 2 4 2 2 5 3" xfId="2941"/>
    <cellStyle name="Обычный 6 2 2 4 2 2 6" xfId="3114"/>
    <cellStyle name="Обычный 6 2 2 4 2 2 6 2" xfId="5010"/>
    <cellStyle name="Обычный 6 2 2 4 2 2 7" xfId="3729"/>
    <cellStyle name="Обычный 6 2 2 4 2 2 8" xfId="2273"/>
    <cellStyle name="Обычный 6 2 2 4 2 2 9" xfId="865"/>
    <cellStyle name="Обычный 6 2 2 4 2 3" xfId="155"/>
    <cellStyle name="Обычный 6 2 2 4 2 3 2" xfId="327"/>
    <cellStyle name="Обычный 6 2 2 4 2 3 2 2" xfId="1732"/>
    <cellStyle name="Обычный 6 2 2 4 2 3 2 2 2" xfId="4692"/>
    <cellStyle name="Обычный 6 2 2 4 2 3 2 2 3" xfId="3329"/>
    <cellStyle name="Обычный 6 2 2 4 2 3 2 3" xfId="3901"/>
    <cellStyle name="Обычный 6 2 2 4 2 3 2 4" xfId="2445"/>
    <cellStyle name="Обычный 6 2 2 4 2 3 2 5" xfId="1037"/>
    <cellStyle name="Обычный 6 2 2 4 2 3 3" xfId="498"/>
    <cellStyle name="Обычный 6 2 2 4 2 3 3 2" xfId="1903"/>
    <cellStyle name="Обычный 6 2 2 4 2 3 3 2 2" xfId="4856"/>
    <cellStyle name="Обычный 6 2 2 4 2 3 3 2 3" xfId="3481"/>
    <cellStyle name="Обычный 6 2 2 4 2 3 3 3" xfId="4072"/>
    <cellStyle name="Обычный 6 2 2 4 2 3 3 4" xfId="2616"/>
    <cellStyle name="Обычный 6 2 2 4 2 3 3 5" xfId="1208"/>
    <cellStyle name="Обычный 6 2 2 4 2 3 4" xfId="658"/>
    <cellStyle name="Обычный 6 2 2 4 2 3 4 2" xfId="2056"/>
    <cellStyle name="Обычный 6 2 2 4 2 3 4 2 2" xfId="4225"/>
    <cellStyle name="Обычный 6 2 2 4 2 3 4 3" xfId="2769"/>
    <cellStyle name="Обычный 6 2 2 4 2 3 4 4" xfId="1362"/>
    <cellStyle name="Обычный 6 2 2 4 2 3 5" xfId="1561"/>
    <cellStyle name="Обычный 6 2 2 4 2 3 5 2" xfId="4521"/>
    <cellStyle name="Обычный 6 2 2 4 2 3 5 3" xfId="2942"/>
    <cellStyle name="Обычный 6 2 2 4 2 3 6" xfId="3115"/>
    <cellStyle name="Обычный 6 2 2 4 2 3 6 2" xfId="5011"/>
    <cellStyle name="Обычный 6 2 2 4 2 3 7" xfId="3730"/>
    <cellStyle name="Обычный 6 2 2 4 2 3 8" xfId="2274"/>
    <cellStyle name="Обычный 6 2 2 4 2 3 9" xfId="866"/>
    <cellStyle name="Обычный 6 2 2 4 2 4" xfId="325"/>
    <cellStyle name="Обычный 6 2 2 4 2 4 2" xfId="1730"/>
    <cellStyle name="Обычный 6 2 2 4 2 4 2 2" xfId="4690"/>
    <cellStyle name="Обычный 6 2 2 4 2 4 2 3" xfId="3327"/>
    <cellStyle name="Обычный 6 2 2 4 2 4 3" xfId="3899"/>
    <cellStyle name="Обычный 6 2 2 4 2 4 4" xfId="2443"/>
    <cellStyle name="Обычный 6 2 2 4 2 4 5" xfId="1035"/>
    <cellStyle name="Обычный 6 2 2 4 2 5" xfId="496"/>
    <cellStyle name="Обычный 6 2 2 4 2 5 2" xfId="1901"/>
    <cellStyle name="Обычный 6 2 2 4 2 5 2 2" xfId="4854"/>
    <cellStyle name="Обычный 6 2 2 4 2 5 2 3" xfId="3479"/>
    <cellStyle name="Обычный 6 2 2 4 2 5 3" xfId="4070"/>
    <cellStyle name="Обычный 6 2 2 4 2 5 4" xfId="2614"/>
    <cellStyle name="Обычный 6 2 2 4 2 5 5" xfId="1206"/>
    <cellStyle name="Обычный 6 2 2 4 2 6" xfId="656"/>
    <cellStyle name="Обычный 6 2 2 4 2 6 2" xfId="2054"/>
    <cellStyle name="Обычный 6 2 2 4 2 6 2 2" xfId="4223"/>
    <cellStyle name="Обычный 6 2 2 4 2 6 3" xfId="2767"/>
    <cellStyle name="Обычный 6 2 2 4 2 6 4" xfId="1360"/>
    <cellStyle name="Обычный 6 2 2 4 2 7" xfId="1559"/>
    <cellStyle name="Обычный 6 2 2 4 2 7 2" xfId="4519"/>
    <cellStyle name="Обычный 6 2 2 4 2 7 3" xfId="2940"/>
    <cellStyle name="Обычный 6 2 2 4 2 8" xfId="3113"/>
    <cellStyle name="Обычный 6 2 2 4 2 8 2" xfId="5009"/>
    <cellStyle name="Обычный 6 2 2 4 2 9" xfId="3728"/>
    <cellStyle name="Обычный 6 2 2 4 3" xfId="156"/>
    <cellStyle name="Обычный 6 2 2 4 3 2" xfId="328"/>
    <cellStyle name="Обычный 6 2 2 4 3 2 2" xfId="1733"/>
    <cellStyle name="Обычный 6 2 2 4 3 2 2 2" xfId="4693"/>
    <cellStyle name="Обычный 6 2 2 4 3 2 2 3" xfId="3330"/>
    <cellStyle name="Обычный 6 2 2 4 3 2 3" xfId="3902"/>
    <cellStyle name="Обычный 6 2 2 4 3 2 4" xfId="2446"/>
    <cellStyle name="Обычный 6 2 2 4 3 2 5" xfId="1038"/>
    <cellStyle name="Обычный 6 2 2 4 3 3" xfId="499"/>
    <cellStyle name="Обычный 6 2 2 4 3 3 2" xfId="1904"/>
    <cellStyle name="Обычный 6 2 2 4 3 3 2 2" xfId="4857"/>
    <cellStyle name="Обычный 6 2 2 4 3 3 2 3" xfId="3482"/>
    <cellStyle name="Обычный 6 2 2 4 3 3 3" xfId="4073"/>
    <cellStyle name="Обычный 6 2 2 4 3 3 4" xfId="2617"/>
    <cellStyle name="Обычный 6 2 2 4 3 3 5" xfId="1209"/>
    <cellStyle name="Обычный 6 2 2 4 3 4" xfId="659"/>
    <cellStyle name="Обычный 6 2 2 4 3 4 2" xfId="2057"/>
    <cellStyle name="Обычный 6 2 2 4 3 4 2 2" xfId="4226"/>
    <cellStyle name="Обычный 6 2 2 4 3 4 3" xfId="2770"/>
    <cellStyle name="Обычный 6 2 2 4 3 4 4" xfId="1363"/>
    <cellStyle name="Обычный 6 2 2 4 3 5" xfId="1562"/>
    <cellStyle name="Обычный 6 2 2 4 3 5 2" xfId="4522"/>
    <cellStyle name="Обычный 6 2 2 4 3 5 3" xfId="2943"/>
    <cellStyle name="Обычный 6 2 2 4 3 6" xfId="3116"/>
    <cellStyle name="Обычный 6 2 2 4 3 6 2" xfId="5012"/>
    <cellStyle name="Обычный 6 2 2 4 3 7" xfId="3731"/>
    <cellStyle name="Обычный 6 2 2 4 3 8" xfId="2275"/>
    <cellStyle name="Обычный 6 2 2 4 3 9" xfId="867"/>
    <cellStyle name="Обычный 6 2 2 4 4" xfId="157"/>
    <cellStyle name="Обычный 6 2 2 4 4 2" xfId="329"/>
    <cellStyle name="Обычный 6 2 2 4 4 2 2" xfId="1734"/>
    <cellStyle name="Обычный 6 2 2 4 4 2 2 2" xfId="4694"/>
    <cellStyle name="Обычный 6 2 2 4 4 2 2 3" xfId="3331"/>
    <cellStyle name="Обычный 6 2 2 4 4 2 3" xfId="3903"/>
    <cellStyle name="Обычный 6 2 2 4 4 2 4" xfId="2447"/>
    <cellStyle name="Обычный 6 2 2 4 4 2 5" xfId="1039"/>
    <cellStyle name="Обычный 6 2 2 4 4 3" xfId="500"/>
    <cellStyle name="Обычный 6 2 2 4 4 3 2" xfId="1905"/>
    <cellStyle name="Обычный 6 2 2 4 4 3 2 2" xfId="4858"/>
    <cellStyle name="Обычный 6 2 2 4 4 3 2 3" xfId="3483"/>
    <cellStyle name="Обычный 6 2 2 4 4 3 3" xfId="4074"/>
    <cellStyle name="Обычный 6 2 2 4 4 3 4" xfId="2618"/>
    <cellStyle name="Обычный 6 2 2 4 4 3 5" xfId="1210"/>
    <cellStyle name="Обычный 6 2 2 4 4 4" xfId="660"/>
    <cellStyle name="Обычный 6 2 2 4 4 4 2" xfId="2058"/>
    <cellStyle name="Обычный 6 2 2 4 4 4 2 2" xfId="4227"/>
    <cellStyle name="Обычный 6 2 2 4 4 4 3" xfId="2771"/>
    <cellStyle name="Обычный 6 2 2 4 4 4 4" xfId="1364"/>
    <cellStyle name="Обычный 6 2 2 4 4 5" xfId="1563"/>
    <cellStyle name="Обычный 6 2 2 4 4 5 2" xfId="4523"/>
    <cellStyle name="Обычный 6 2 2 4 4 5 3" xfId="2944"/>
    <cellStyle name="Обычный 6 2 2 4 4 6" xfId="3117"/>
    <cellStyle name="Обычный 6 2 2 4 4 6 2" xfId="5013"/>
    <cellStyle name="Обычный 6 2 2 4 4 7" xfId="3732"/>
    <cellStyle name="Обычный 6 2 2 4 4 8" xfId="2276"/>
    <cellStyle name="Обычный 6 2 2 4 4 9" xfId="868"/>
    <cellStyle name="Обычный 6 2 2 4 5" xfId="295"/>
    <cellStyle name="Обычный 6 2 2 4 5 2" xfId="1700"/>
    <cellStyle name="Обычный 6 2 2 4 5 2 2" xfId="4660"/>
    <cellStyle name="Обычный 6 2 2 4 5 2 3" xfId="3297"/>
    <cellStyle name="Обычный 6 2 2 4 5 3" xfId="3869"/>
    <cellStyle name="Обычный 6 2 2 4 5 4" xfId="2413"/>
    <cellStyle name="Обычный 6 2 2 4 5 5" xfId="1005"/>
    <cellStyle name="Обычный 6 2 2 4 6" xfId="466"/>
    <cellStyle name="Обычный 6 2 2 4 6 2" xfId="1871"/>
    <cellStyle name="Обычный 6 2 2 4 6 2 2" xfId="4824"/>
    <cellStyle name="Обычный 6 2 2 4 6 2 3" xfId="3478"/>
    <cellStyle name="Обычный 6 2 2 4 6 3" xfId="4040"/>
    <cellStyle name="Обычный 6 2 2 4 6 4" xfId="2584"/>
    <cellStyle name="Обычный 6 2 2 4 6 5" xfId="1176"/>
    <cellStyle name="Обычный 6 2 2 4 7" xfId="655"/>
    <cellStyle name="Обычный 6 2 2 4 7 2" xfId="2053"/>
    <cellStyle name="Обычный 6 2 2 4 7 2 2" xfId="4222"/>
    <cellStyle name="Обычный 6 2 2 4 7 3" xfId="2766"/>
    <cellStyle name="Обычный 6 2 2 4 7 4" xfId="1359"/>
    <cellStyle name="Обычный 6 2 2 4 8" xfId="1529"/>
    <cellStyle name="Обычный 6 2 2 4 8 2" xfId="4489"/>
    <cellStyle name="Обычный 6 2 2 4 8 3" xfId="2939"/>
    <cellStyle name="Обычный 6 2 2 4 9" xfId="3112"/>
    <cellStyle name="Обычный 6 2 2 4 9 2" xfId="5008"/>
    <cellStyle name="Обычный 6 2 2 5" xfId="158"/>
    <cellStyle name="Обычный 6 2 2 5 10" xfId="2277"/>
    <cellStyle name="Обычный 6 2 2 5 11" xfId="869"/>
    <cellStyle name="Обычный 6 2 2 5 2" xfId="159"/>
    <cellStyle name="Обычный 6 2 2 5 2 2" xfId="331"/>
    <cellStyle name="Обычный 6 2 2 5 2 2 2" xfId="1736"/>
    <cellStyle name="Обычный 6 2 2 5 2 2 2 2" xfId="4696"/>
    <cellStyle name="Обычный 6 2 2 5 2 2 2 3" xfId="3333"/>
    <cellStyle name="Обычный 6 2 2 5 2 2 3" xfId="3905"/>
    <cellStyle name="Обычный 6 2 2 5 2 2 4" xfId="2449"/>
    <cellStyle name="Обычный 6 2 2 5 2 2 5" xfId="1041"/>
    <cellStyle name="Обычный 6 2 2 5 2 3" xfId="502"/>
    <cellStyle name="Обычный 6 2 2 5 2 3 2" xfId="1907"/>
    <cellStyle name="Обычный 6 2 2 5 2 3 2 2" xfId="4860"/>
    <cellStyle name="Обычный 6 2 2 5 2 3 2 3" xfId="3485"/>
    <cellStyle name="Обычный 6 2 2 5 2 3 3" xfId="4076"/>
    <cellStyle name="Обычный 6 2 2 5 2 3 4" xfId="2620"/>
    <cellStyle name="Обычный 6 2 2 5 2 3 5" xfId="1212"/>
    <cellStyle name="Обычный 6 2 2 5 2 4" xfId="662"/>
    <cellStyle name="Обычный 6 2 2 5 2 4 2" xfId="2060"/>
    <cellStyle name="Обычный 6 2 2 5 2 4 2 2" xfId="4229"/>
    <cellStyle name="Обычный 6 2 2 5 2 4 3" xfId="2773"/>
    <cellStyle name="Обычный 6 2 2 5 2 4 4" xfId="1366"/>
    <cellStyle name="Обычный 6 2 2 5 2 5" xfId="1565"/>
    <cellStyle name="Обычный 6 2 2 5 2 5 2" xfId="4525"/>
    <cellStyle name="Обычный 6 2 2 5 2 5 3" xfId="2946"/>
    <cellStyle name="Обычный 6 2 2 5 2 6" xfId="3119"/>
    <cellStyle name="Обычный 6 2 2 5 2 6 2" xfId="5015"/>
    <cellStyle name="Обычный 6 2 2 5 2 7" xfId="3734"/>
    <cellStyle name="Обычный 6 2 2 5 2 8" xfId="2278"/>
    <cellStyle name="Обычный 6 2 2 5 2 9" xfId="870"/>
    <cellStyle name="Обычный 6 2 2 5 3" xfId="160"/>
    <cellStyle name="Обычный 6 2 2 5 3 2" xfId="332"/>
    <cellStyle name="Обычный 6 2 2 5 3 2 2" xfId="1737"/>
    <cellStyle name="Обычный 6 2 2 5 3 2 2 2" xfId="4697"/>
    <cellStyle name="Обычный 6 2 2 5 3 2 2 3" xfId="3334"/>
    <cellStyle name="Обычный 6 2 2 5 3 2 3" xfId="3906"/>
    <cellStyle name="Обычный 6 2 2 5 3 2 4" xfId="2450"/>
    <cellStyle name="Обычный 6 2 2 5 3 2 5" xfId="1042"/>
    <cellStyle name="Обычный 6 2 2 5 3 3" xfId="503"/>
    <cellStyle name="Обычный 6 2 2 5 3 3 2" xfId="1908"/>
    <cellStyle name="Обычный 6 2 2 5 3 3 2 2" xfId="4861"/>
    <cellStyle name="Обычный 6 2 2 5 3 3 2 3" xfId="3486"/>
    <cellStyle name="Обычный 6 2 2 5 3 3 3" xfId="4077"/>
    <cellStyle name="Обычный 6 2 2 5 3 3 4" xfId="2621"/>
    <cellStyle name="Обычный 6 2 2 5 3 3 5" xfId="1213"/>
    <cellStyle name="Обычный 6 2 2 5 3 4" xfId="663"/>
    <cellStyle name="Обычный 6 2 2 5 3 4 2" xfId="2061"/>
    <cellStyle name="Обычный 6 2 2 5 3 4 2 2" xfId="4230"/>
    <cellStyle name="Обычный 6 2 2 5 3 4 3" xfId="2774"/>
    <cellStyle name="Обычный 6 2 2 5 3 4 4" xfId="1367"/>
    <cellStyle name="Обычный 6 2 2 5 3 5" xfId="1566"/>
    <cellStyle name="Обычный 6 2 2 5 3 5 2" xfId="4526"/>
    <cellStyle name="Обычный 6 2 2 5 3 5 3" xfId="2947"/>
    <cellStyle name="Обычный 6 2 2 5 3 6" xfId="3120"/>
    <cellStyle name="Обычный 6 2 2 5 3 6 2" xfId="5016"/>
    <cellStyle name="Обычный 6 2 2 5 3 7" xfId="3735"/>
    <cellStyle name="Обычный 6 2 2 5 3 8" xfId="2279"/>
    <cellStyle name="Обычный 6 2 2 5 3 9" xfId="871"/>
    <cellStyle name="Обычный 6 2 2 5 4" xfId="330"/>
    <cellStyle name="Обычный 6 2 2 5 4 2" xfId="1735"/>
    <cellStyle name="Обычный 6 2 2 5 4 2 2" xfId="4695"/>
    <cellStyle name="Обычный 6 2 2 5 4 2 3" xfId="3332"/>
    <cellStyle name="Обычный 6 2 2 5 4 3" xfId="3904"/>
    <cellStyle name="Обычный 6 2 2 5 4 4" xfId="2448"/>
    <cellStyle name="Обычный 6 2 2 5 4 5" xfId="1040"/>
    <cellStyle name="Обычный 6 2 2 5 5" xfId="501"/>
    <cellStyle name="Обычный 6 2 2 5 5 2" xfId="1906"/>
    <cellStyle name="Обычный 6 2 2 5 5 2 2" xfId="4859"/>
    <cellStyle name="Обычный 6 2 2 5 5 2 3" xfId="3484"/>
    <cellStyle name="Обычный 6 2 2 5 5 3" xfId="4075"/>
    <cellStyle name="Обычный 6 2 2 5 5 4" xfId="2619"/>
    <cellStyle name="Обычный 6 2 2 5 5 5" xfId="1211"/>
    <cellStyle name="Обычный 6 2 2 5 6" xfId="661"/>
    <cellStyle name="Обычный 6 2 2 5 6 2" xfId="2059"/>
    <cellStyle name="Обычный 6 2 2 5 6 2 2" xfId="4228"/>
    <cellStyle name="Обычный 6 2 2 5 6 3" xfId="2772"/>
    <cellStyle name="Обычный 6 2 2 5 6 4" xfId="1365"/>
    <cellStyle name="Обычный 6 2 2 5 7" xfId="1564"/>
    <cellStyle name="Обычный 6 2 2 5 7 2" xfId="4524"/>
    <cellStyle name="Обычный 6 2 2 5 7 3" xfId="2945"/>
    <cellStyle name="Обычный 6 2 2 5 8" xfId="3118"/>
    <cellStyle name="Обычный 6 2 2 5 8 2" xfId="5014"/>
    <cellStyle name="Обычный 6 2 2 5 9" xfId="3733"/>
    <cellStyle name="Обычный 6 2 2 6" xfId="161"/>
    <cellStyle name="Обычный 6 2 2 6 2" xfId="333"/>
    <cellStyle name="Обычный 6 2 2 6 2 2" xfId="1738"/>
    <cellStyle name="Обычный 6 2 2 6 2 2 2" xfId="4698"/>
    <cellStyle name="Обычный 6 2 2 6 2 2 3" xfId="3335"/>
    <cellStyle name="Обычный 6 2 2 6 2 3" xfId="3907"/>
    <cellStyle name="Обычный 6 2 2 6 2 4" xfId="2451"/>
    <cellStyle name="Обычный 6 2 2 6 2 5" xfId="1043"/>
    <cellStyle name="Обычный 6 2 2 6 3" xfId="504"/>
    <cellStyle name="Обычный 6 2 2 6 3 2" xfId="1909"/>
    <cellStyle name="Обычный 6 2 2 6 3 2 2" xfId="4862"/>
    <cellStyle name="Обычный 6 2 2 6 3 2 3" xfId="3487"/>
    <cellStyle name="Обычный 6 2 2 6 3 3" xfId="4078"/>
    <cellStyle name="Обычный 6 2 2 6 3 4" xfId="2622"/>
    <cellStyle name="Обычный 6 2 2 6 3 5" xfId="1214"/>
    <cellStyle name="Обычный 6 2 2 6 4" xfId="664"/>
    <cellStyle name="Обычный 6 2 2 6 4 2" xfId="2062"/>
    <cellStyle name="Обычный 6 2 2 6 4 2 2" xfId="4231"/>
    <cellStyle name="Обычный 6 2 2 6 4 3" xfId="2775"/>
    <cellStyle name="Обычный 6 2 2 6 4 4" xfId="1368"/>
    <cellStyle name="Обычный 6 2 2 6 5" xfId="1567"/>
    <cellStyle name="Обычный 6 2 2 6 5 2" xfId="4527"/>
    <cellStyle name="Обычный 6 2 2 6 5 3" xfId="2948"/>
    <cellStyle name="Обычный 6 2 2 6 6" xfId="3121"/>
    <cellStyle name="Обычный 6 2 2 6 6 2" xfId="5017"/>
    <cellStyle name="Обычный 6 2 2 6 7" xfId="3736"/>
    <cellStyle name="Обычный 6 2 2 6 8" xfId="2280"/>
    <cellStyle name="Обычный 6 2 2 6 9" xfId="872"/>
    <cellStyle name="Обычный 6 2 2 7" xfId="162"/>
    <cellStyle name="Обычный 6 2 2 7 2" xfId="334"/>
    <cellStyle name="Обычный 6 2 2 7 2 2" xfId="1739"/>
    <cellStyle name="Обычный 6 2 2 7 2 2 2" xfId="4699"/>
    <cellStyle name="Обычный 6 2 2 7 2 2 3" xfId="3336"/>
    <cellStyle name="Обычный 6 2 2 7 2 3" xfId="3908"/>
    <cellStyle name="Обычный 6 2 2 7 2 4" xfId="2452"/>
    <cellStyle name="Обычный 6 2 2 7 2 5" xfId="1044"/>
    <cellStyle name="Обычный 6 2 2 7 3" xfId="505"/>
    <cellStyle name="Обычный 6 2 2 7 3 2" xfId="1910"/>
    <cellStyle name="Обычный 6 2 2 7 3 2 2" xfId="4863"/>
    <cellStyle name="Обычный 6 2 2 7 3 2 3" xfId="3488"/>
    <cellStyle name="Обычный 6 2 2 7 3 3" xfId="4079"/>
    <cellStyle name="Обычный 6 2 2 7 3 4" xfId="2623"/>
    <cellStyle name="Обычный 6 2 2 7 3 5" xfId="1215"/>
    <cellStyle name="Обычный 6 2 2 7 4" xfId="665"/>
    <cellStyle name="Обычный 6 2 2 7 4 2" xfId="2063"/>
    <cellStyle name="Обычный 6 2 2 7 4 2 2" xfId="4232"/>
    <cellStyle name="Обычный 6 2 2 7 4 3" xfId="2776"/>
    <cellStyle name="Обычный 6 2 2 7 4 4" xfId="1369"/>
    <cellStyle name="Обычный 6 2 2 7 5" xfId="1568"/>
    <cellStyle name="Обычный 6 2 2 7 5 2" xfId="4528"/>
    <cellStyle name="Обычный 6 2 2 7 5 3" xfId="2949"/>
    <cellStyle name="Обычный 6 2 2 7 6" xfId="3122"/>
    <cellStyle name="Обычный 6 2 2 7 6 2" xfId="5018"/>
    <cellStyle name="Обычный 6 2 2 7 7" xfId="3737"/>
    <cellStyle name="Обычный 6 2 2 7 8" xfId="2281"/>
    <cellStyle name="Обычный 6 2 2 7 9" xfId="873"/>
    <cellStyle name="Обычный 6 2 2 8" xfId="163"/>
    <cellStyle name="Обычный 6 2 2 8 2" xfId="335"/>
    <cellStyle name="Обычный 6 2 2 8 2 2" xfId="1740"/>
    <cellStyle name="Обычный 6 2 2 8 2 2 2" xfId="4700"/>
    <cellStyle name="Обычный 6 2 2 8 2 2 3" xfId="3337"/>
    <cellStyle name="Обычный 6 2 2 8 2 3" xfId="3909"/>
    <cellStyle name="Обычный 6 2 2 8 2 4" xfId="2453"/>
    <cellStyle name="Обычный 6 2 2 8 2 5" xfId="1045"/>
    <cellStyle name="Обычный 6 2 2 8 3" xfId="506"/>
    <cellStyle name="Обычный 6 2 2 8 3 2" xfId="1911"/>
    <cellStyle name="Обычный 6 2 2 8 3 2 2" xfId="4864"/>
    <cellStyle name="Обычный 6 2 2 8 3 2 3" xfId="3489"/>
    <cellStyle name="Обычный 6 2 2 8 3 3" xfId="4080"/>
    <cellStyle name="Обычный 6 2 2 8 3 4" xfId="2624"/>
    <cellStyle name="Обычный 6 2 2 8 3 5" xfId="1216"/>
    <cellStyle name="Обычный 6 2 2 8 4" xfId="666"/>
    <cellStyle name="Обычный 6 2 2 8 4 2" xfId="2064"/>
    <cellStyle name="Обычный 6 2 2 8 4 2 2" xfId="4233"/>
    <cellStyle name="Обычный 6 2 2 8 4 3" xfId="2777"/>
    <cellStyle name="Обычный 6 2 2 8 4 4" xfId="1370"/>
    <cellStyle name="Обычный 6 2 2 8 5" xfId="1569"/>
    <cellStyle name="Обычный 6 2 2 8 5 2" xfId="4529"/>
    <cellStyle name="Обычный 6 2 2 8 5 3" xfId="2950"/>
    <cellStyle name="Обычный 6 2 2 8 6" xfId="3123"/>
    <cellStyle name="Обычный 6 2 2 8 6 2" xfId="5019"/>
    <cellStyle name="Обычный 6 2 2 8 7" xfId="3738"/>
    <cellStyle name="Обычный 6 2 2 8 8" xfId="2282"/>
    <cellStyle name="Обычный 6 2 2 8 9" xfId="874"/>
    <cellStyle name="Обычный 6 2 2 9" xfId="112"/>
    <cellStyle name="Обычный 6 2 2 9 2" xfId="1519"/>
    <cellStyle name="Обычный 6 2 2 9 2 2" xfId="4479"/>
    <cellStyle name="Обычный 6 2 2 9 2 3" xfId="3287"/>
    <cellStyle name="Обычный 6 2 2 9 3" xfId="3688"/>
    <cellStyle name="Обычный 6 2 2 9 4" xfId="2232"/>
    <cellStyle name="Обычный 6 2 2 9 5" xfId="824"/>
    <cellStyle name="Обычный 6 2 3" xfId="102"/>
    <cellStyle name="Обычный 6 2 3 10" xfId="287"/>
    <cellStyle name="Обычный 6 2 3 10 2" xfId="1692"/>
    <cellStyle name="Обычный 6 2 3 10 2 2" xfId="4652"/>
    <cellStyle name="Обычный 6 2 3 10 2 3" xfId="3456"/>
    <cellStyle name="Обычный 6 2 3 10 3" xfId="3861"/>
    <cellStyle name="Обычный 6 2 3 10 4" xfId="2405"/>
    <cellStyle name="Обычный 6 2 3 10 5" xfId="997"/>
    <cellStyle name="Обычный 6 2 3 11" xfId="458"/>
    <cellStyle name="Обычный 6 2 3 11 2" xfId="1863"/>
    <cellStyle name="Обычный 6 2 3 11 2 2" xfId="4032"/>
    <cellStyle name="Обычный 6 2 3 11 3" xfId="2576"/>
    <cellStyle name="Обычный 6 2 3 11 4" xfId="1168"/>
    <cellStyle name="Обычный 6 2 3 12" xfId="629"/>
    <cellStyle name="Обычный 6 2 3 12 2" xfId="2030"/>
    <cellStyle name="Обычный 6 2 3 12 2 2" xfId="4199"/>
    <cellStyle name="Обычный 6 2 3 12 3" xfId="2743"/>
    <cellStyle name="Обычный 6 2 3 12 4" xfId="1336"/>
    <cellStyle name="Обычный 6 2 3 13" xfId="1514"/>
    <cellStyle name="Обычный 6 2 3 13 2" xfId="4474"/>
    <cellStyle name="Обычный 6 2 3 13 3" xfId="2916"/>
    <cellStyle name="Обычный 6 2 3 14" xfId="3089"/>
    <cellStyle name="Обычный 6 2 3 14 2" xfId="4985"/>
    <cellStyle name="Обычный 6 2 3 15" xfId="3683"/>
    <cellStyle name="Обычный 6 2 3 16" xfId="2227"/>
    <cellStyle name="Обычный 6 2 3 17" xfId="819"/>
    <cellStyle name="Обычный 6 2 3 2" xfId="117"/>
    <cellStyle name="Обычный 6 2 3 2 10" xfId="3124"/>
    <cellStyle name="Обычный 6 2 3 2 10 2" xfId="5020"/>
    <cellStyle name="Обычный 6 2 3 2 11" xfId="3692"/>
    <cellStyle name="Обычный 6 2 3 2 12" xfId="2236"/>
    <cellStyle name="Обычный 6 2 3 2 13" xfId="828"/>
    <cellStyle name="Обычный 6 2 3 2 2" xfId="134"/>
    <cellStyle name="Обычный 6 2 3 2 2 10" xfId="3709"/>
    <cellStyle name="Обычный 6 2 3 2 2 11" xfId="2253"/>
    <cellStyle name="Обычный 6 2 3 2 2 12" xfId="845"/>
    <cellStyle name="Обычный 6 2 3 2 2 2" xfId="164"/>
    <cellStyle name="Обычный 6 2 3 2 2 2 10" xfId="2283"/>
    <cellStyle name="Обычный 6 2 3 2 2 2 11" xfId="875"/>
    <cellStyle name="Обычный 6 2 3 2 2 2 2" xfId="165"/>
    <cellStyle name="Обычный 6 2 3 2 2 2 2 2" xfId="337"/>
    <cellStyle name="Обычный 6 2 3 2 2 2 2 2 2" xfId="1742"/>
    <cellStyle name="Обычный 6 2 3 2 2 2 2 2 2 2" xfId="4702"/>
    <cellStyle name="Обычный 6 2 3 2 2 2 2 2 2 3" xfId="3339"/>
    <cellStyle name="Обычный 6 2 3 2 2 2 2 2 3" xfId="3911"/>
    <cellStyle name="Обычный 6 2 3 2 2 2 2 2 4" xfId="2455"/>
    <cellStyle name="Обычный 6 2 3 2 2 2 2 2 5" xfId="1047"/>
    <cellStyle name="Обычный 6 2 3 2 2 2 2 3" xfId="508"/>
    <cellStyle name="Обычный 6 2 3 2 2 2 2 3 2" xfId="1913"/>
    <cellStyle name="Обычный 6 2 3 2 2 2 2 3 2 2" xfId="4866"/>
    <cellStyle name="Обычный 6 2 3 2 2 2 2 3 2 3" xfId="3493"/>
    <cellStyle name="Обычный 6 2 3 2 2 2 2 3 3" xfId="4082"/>
    <cellStyle name="Обычный 6 2 3 2 2 2 2 3 4" xfId="2626"/>
    <cellStyle name="Обычный 6 2 3 2 2 2 2 3 5" xfId="1218"/>
    <cellStyle name="Обычный 6 2 3 2 2 2 2 4" xfId="670"/>
    <cellStyle name="Обычный 6 2 3 2 2 2 2 4 2" xfId="2068"/>
    <cellStyle name="Обычный 6 2 3 2 2 2 2 4 2 2" xfId="4237"/>
    <cellStyle name="Обычный 6 2 3 2 2 2 2 4 3" xfId="2781"/>
    <cellStyle name="Обычный 6 2 3 2 2 2 2 4 4" xfId="1374"/>
    <cellStyle name="Обычный 6 2 3 2 2 2 2 5" xfId="1571"/>
    <cellStyle name="Обычный 6 2 3 2 2 2 2 5 2" xfId="4531"/>
    <cellStyle name="Обычный 6 2 3 2 2 2 2 5 3" xfId="2954"/>
    <cellStyle name="Обычный 6 2 3 2 2 2 2 6" xfId="3127"/>
    <cellStyle name="Обычный 6 2 3 2 2 2 2 6 2" xfId="5023"/>
    <cellStyle name="Обычный 6 2 3 2 2 2 2 7" xfId="3740"/>
    <cellStyle name="Обычный 6 2 3 2 2 2 2 8" xfId="2284"/>
    <cellStyle name="Обычный 6 2 3 2 2 2 2 9" xfId="876"/>
    <cellStyle name="Обычный 6 2 3 2 2 2 3" xfId="166"/>
    <cellStyle name="Обычный 6 2 3 2 2 2 3 2" xfId="338"/>
    <cellStyle name="Обычный 6 2 3 2 2 2 3 2 2" xfId="1743"/>
    <cellStyle name="Обычный 6 2 3 2 2 2 3 2 2 2" xfId="4703"/>
    <cellStyle name="Обычный 6 2 3 2 2 2 3 2 2 3" xfId="3340"/>
    <cellStyle name="Обычный 6 2 3 2 2 2 3 2 3" xfId="3912"/>
    <cellStyle name="Обычный 6 2 3 2 2 2 3 2 4" xfId="2456"/>
    <cellStyle name="Обычный 6 2 3 2 2 2 3 2 5" xfId="1048"/>
    <cellStyle name="Обычный 6 2 3 2 2 2 3 3" xfId="509"/>
    <cellStyle name="Обычный 6 2 3 2 2 2 3 3 2" xfId="1914"/>
    <cellStyle name="Обычный 6 2 3 2 2 2 3 3 2 2" xfId="4867"/>
    <cellStyle name="Обычный 6 2 3 2 2 2 3 3 2 3" xfId="3494"/>
    <cellStyle name="Обычный 6 2 3 2 2 2 3 3 3" xfId="4083"/>
    <cellStyle name="Обычный 6 2 3 2 2 2 3 3 4" xfId="2627"/>
    <cellStyle name="Обычный 6 2 3 2 2 2 3 3 5" xfId="1219"/>
    <cellStyle name="Обычный 6 2 3 2 2 2 3 4" xfId="671"/>
    <cellStyle name="Обычный 6 2 3 2 2 2 3 4 2" xfId="2069"/>
    <cellStyle name="Обычный 6 2 3 2 2 2 3 4 2 2" xfId="4238"/>
    <cellStyle name="Обычный 6 2 3 2 2 2 3 4 3" xfId="2782"/>
    <cellStyle name="Обычный 6 2 3 2 2 2 3 4 4" xfId="1375"/>
    <cellStyle name="Обычный 6 2 3 2 2 2 3 5" xfId="1572"/>
    <cellStyle name="Обычный 6 2 3 2 2 2 3 5 2" xfId="4532"/>
    <cellStyle name="Обычный 6 2 3 2 2 2 3 5 3" xfId="2955"/>
    <cellStyle name="Обычный 6 2 3 2 2 2 3 6" xfId="3128"/>
    <cellStyle name="Обычный 6 2 3 2 2 2 3 6 2" xfId="5024"/>
    <cellStyle name="Обычный 6 2 3 2 2 2 3 7" xfId="3741"/>
    <cellStyle name="Обычный 6 2 3 2 2 2 3 8" xfId="2285"/>
    <cellStyle name="Обычный 6 2 3 2 2 2 3 9" xfId="877"/>
    <cellStyle name="Обычный 6 2 3 2 2 2 4" xfId="336"/>
    <cellStyle name="Обычный 6 2 3 2 2 2 4 2" xfId="1741"/>
    <cellStyle name="Обычный 6 2 3 2 2 2 4 2 2" xfId="4701"/>
    <cellStyle name="Обычный 6 2 3 2 2 2 4 2 3" xfId="3338"/>
    <cellStyle name="Обычный 6 2 3 2 2 2 4 3" xfId="3910"/>
    <cellStyle name="Обычный 6 2 3 2 2 2 4 4" xfId="2454"/>
    <cellStyle name="Обычный 6 2 3 2 2 2 4 5" xfId="1046"/>
    <cellStyle name="Обычный 6 2 3 2 2 2 5" xfId="507"/>
    <cellStyle name="Обычный 6 2 3 2 2 2 5 2" xfId="1912"/>
    <cellStyle name="Обычный 6 2 3 2 2 2 5 2 2" xfId="4865"/>
    <cellStyle name="Обычный 6 2 3 2 2 2 5 2 3" xfId="3492"/>
    <cellStyle name="Обычный 6 2 3 2 2 2 5 3" xfId="4081"/>
    <cellStyle name="Обычный 6 2 3 2 2 2 5 4" xfId="2625"/>
    <cellStyle name="Обычный 6 2 3 2 2 2 5 5" xfId="1217"/>
    <cellStyle name="Обычный 6 2 3 2 2 2 6" xfId="669"/>
    <cellStyle name="Обычный 6 2 3 2 2 2 6 2" xfId="2067"/>
    <cellStyle name="Обычный 6 2 3 2 2 2 6 2 2" xfId="4236"/>
    <cellStyle name="Обычный 6 2 3 2 2 2 6 3" xfId="2780"/>
    <cellStyle name="Обычный 6 2 3 2 2 2 6 4" xfId="1373"/>
    <cellStyle name="Обычный 6 2 3 2 2 2 7" xfId="1570"/>
    <cellStyle name="Обычный 6 2 3 2 2 2 7 2" xfId="4530"/>
    <cellStyle name="Обычный 6 2 3 2 2 2 7 3" xfId="2953"/>
    <cellStyle name="Обычный 6 2 3 2 2 2 8" xfId="3126"/>
    <cellStyle name="Обычный 6 2 3 2 2 2 8 2" xfId="5022"/>
    <cellStyle name="Обычный 6 2 3 2 2 2 9" xfId="3739"/>
    <cellStyle name="Обычный 6 2 3 2 2 3" xfId="167"/>
    <cellStyle name="Обычный 6 2 3 2 2 3 2" xfId="339"/>
    <cellStyle name="Обычный 6 2 3 2 2 3 2 2" xfId="1744"/>
    <cellStyle name="Обычный 6 2 3 2 2 3 2 2 2" xfId="4704"/>
    <cellStyle name="Обычный 6 2 3 2 2 3 2 2 3" xfId="3341"/>
    <cellStyle name="Обычный 6 2 3 2 2 3 2 3" xfId="3913"/>
    <cellStyle name="Обычный 6 2 3 2 2 3 2 4" xfId="2457"/>
    <cellStyle name="Обычный 6 2 3 2 2 3 2 5" xfId="1049"/>
    <cellStyle name="Обычный 6 2 3 2 2 3 3" xfId="510"/>
    <cellStyle name="Обычный 6 2 3 2 2 3 3 2" xfId="1915"/>
    <cellStyle name="Обычный 6 2 3 2 2 3 3 2 2" xfId="4868"/>
    <cellStyle name="Обычный 6 2 3 2 2 3 3 2 3" xfId="3495"/>
    <cellStyle name="Обычный 6 2 3 2 2 3 3 3" xfId="4084"/>
    <cellStyle name="Обычный 6 2 3 2 2 3 3 4" xfId="2628"/>
    <cellStyle name="Обычный 6 2 3 2 2 3 3 5" xfId="1220"/>
    <cellStyle name="Обычный 6 2 3 2 2 3 4" xfId="672"/>
    <cellStyle name="Обычный 6 2 3 2 2 3 4 2" xfId="2070"/>
    <cellStyle name="Обычный 6 2 3 2 2 3 4 2 2" xfId="4239"/>
    <cellStyle name="Обычный 6 2 3 2 2 3 4 3" xfId="2783"/>
    <cellStyle name="Обычный 6 2 3 2 2 3 4 4" xfId="1376"/>
    <cellStyle name="Обычный 6 2 3 2 2 3 5" xfId="1573"/>
    <cellStyle name="Обычный 6 2 3 2 2 3 5 2" xfId="4533"/>
    <cellStyle name="Обычный 6 2 3 2 2 3 5 3" xfId="2956"/>
    <cellStyle name="Обычный 6 2 3 2 2 3 6" xfId="3129"/>
    <cellStyle name="Обычный 6 2 3 2 2 3 6 2" xfId="5025"/>
    <cellStyle name="Обычный 6 2 3 2 2 3 7" xfId="3742"/>
    <cellStyle name="Обычный 6 2 3 2 2 3 8" xfId="2286"/>
    <cellStyle name="Обычный 6 2 3 2 2 3 9" xfId="878"/>
    <cellStyle name="Обычный 6 2 3 2 2 4" xfId="168"/>
    <cellStyle name="Обычный 6 2 3 2 2 4 2" xfId="340"/>
    <cellStyle name="Обычный 6 2 3 2 2 4 2 2" xfId="1745"/>
    <cellStyle name="Обычный 6 2 3 2 2 4 2 2 2" xfId="4705"/>
    <cellStyle name="Обычный 6 2 3 2 2 4 2 2 3" xfId="3342"/>
    <cellStyle name="Обычный 6 2 3 2 2 4 2 3" xfId="3914"/>
    <cellStyle name="Обычный 6 2 3 2 2 4 2 4" xfId="2458"/>
    <cellStyle name="Обычный 6 2 3 2 2 4 2 5" xfId="1050"/>
    <cellStyle name="Обычный 6 2 3 2 2 4 3" xfId="511"/>
    <cellStyle name="Обычный 6 2 3 2 2 4 3 2" xfId="1916"/>
    <cellStyle name="Обычный 6 2 3 2 2 4 3 2 2" xfId="4869"/>
    <cellStyle name="Обычный 6 2 3 2 2 4 3 2 3" xfId="3496"/>
    <cellStyle name="Обычный 6 2 3 2 2 4 3 3" xfId="4085"/>
    <cellStyle name="Обычный 6 2 3 2 2 4 3 4" xfId="2629"/>
    <cellStyle name="Обычный 6 2 3 2 2 4 3 5" xfId="1221"/>
    <cellStyle name="Обычный 6 2 3 2 2 4 4" xfId="673"/>
    <cellStyle name="Обычный 6 2 3 2 2 4 4 2" xfId="2071"/>
    <cellStyle name="Обычный 6 2 3 2 2 4 4 2 2" xfId="4240"/>
    <cellStyle name="Обычный 6 2 3 2 2 4 4 3" xfId="2784"/>
    <cellStyle name="Обычный 6 2 3 2 2 4 4 4" xfId="1377"/>
    <cellStyle name="Обычный 6 2 3 2 2 4 5" xfId="1574"/>
    <cellStyle name="Обычный 6 2 3 2 2 4 5 2" xfId="4534"/>
    <cellStyle name="Обычный 6 2 3 2 2 4 5 3" xfId="2957"/>
    <cellStyle name="Обычный 6 2 3 2 2 4 6" xfId="3130"/>
    <cellStyle name="Обычный 6 2 3 2 2 4 6 2" xfId="5026"/>
    <cellStyle name="Обычный 6 2 3 2 2 4 7" xfId="3743"/>
    <cellStyle name="Обычный 6 2 3 2 2 4 8" xfId="2287"/>
    <cellStyle name="Обычный 6 2 3 2 2 4 9" xfId="879"/>
    <cellStyle name="Обычный 6 2 3 2 2 5" xfId="306"/>
    <cellStyle name="Обычный 6 2 3 2 2 5 2" xfId="1711"/>
    <cellStyle name="Обычный 6 2 3 2 2 5 2 2" xfId="4671"/>
    <cellStyle name="Обычный 6 2 3 2 2 5 2 3" xfId="3308"/>
    <cellStyle name="Обычный 6 2 3 2 2 5 3" xfId="3880"/>
    <cellStyle name="Обычный 6 2 3 2 2 5 4" xfId="2424"/>
    <cellStyle name="Обычный 6 2 3 2 2 5 5" xfId="1016"/>
    <cellStyle name="Обычный 6 2 3 2 2 6" xfId="477"/>
    <cellStyle name="Обычный 6 2 3 2 2 6 2" xfId="1882"/>
    <cellStyle name="Обычный 6 2 3 2 2 6 2 2" xfId="4835"/>
    <cellStyle name="Обычный 6 2 3 2 2 6 2 3" xfId="3491"/>
    <cellStyle name="Обычный 6 2 3 2 2 6 3" xfId="4051"/>
    <cellStyle name="Обычный 6 2 3 2 2 6 4" xfId="2595"/>
    <cellStyle name="Обычный 6 2 3 2 2 6 5" xfId="1187"/>
    <cellStyle name="Обычный 6 2 3 2 2 7" xfId="668"/>
    <cellStyle name="Обычный 6 2 3 2 2 7 2" xfId="2066"/>
    <cellStyle name="Обычный 6 2 3 2 2 7 2 2" xfId="4235"/>
    <cellStyle name="Обычный 6 2 3 2 2 7 3" xfId="2779"/>
    <cellStyle name="Обычный 6 2 3 2 2 7 4" xfId="1372"/>
    <cellStyle name="Обычный 6 2 3 2 2 8" xfId="1540"/>
    <cellStyle name="Обычный 6 2 3 2 2 8 2" xfId="4500"/>
    <cellStyle name="Обычный 6 2 3 2 2 8 3" xfId="2952"/>
    <cellStyle name="Обычный 6 2 3 2 2 9" xfId="3125"/>
    <cellStyle name="Обычный 6 2 3 2 2 9 2" xfId="5021"/>
    <cellStyle name="Обычный 6 2 3 2 3" xfId="136"/>
    <cellStyle name="Обычный 6 2 3 2 3 10" xfId="2255"/>
    <cellStyle name="Обычный 6 2 3 2 3 11" xfId="847"/>
    <cellStyle name="Обычный 6 2 3 2 3 2" xfId="169"/>
    <cellStyle name="Обычный 6 2 3 2 3 2 2" xfId="341"/>
    <cellStyle name="Обычный 6 2 3 2 3 2 2 2" xfId="1746"/>
    <cellStyle name="Обычный 6 2 3 2 3 2 2 2 2" xfId="4706"/>
    <cellStyle name="Обычный 6 2 3 2 3 2 2 2 3" xfId="3343"/>
    <cellStyle name="Обычный 6 2 3 2 3 2 2 3" xfId="3915"/>
    <cellStyle name="Обычный 6 2 3 2 3 2 2 4" xfId="2459"/>
    <cellStyle name="Обычный 6 2 3 2 3 2 2 5" xfId="1051"/>
    <cellStyle name="Обычный 6 2 3 2 3 2 3" xfId="512"/>
    <cellStyle name="Обычный 6 2 3 2 3 2 3 2" xfId="1917"/>
    <cellStyle name="Обычный 6 2 3 2 3 2 3 2 2" xfId="4870"/>
    <cellStyle name="Обычный 6 2 3 2 3 2 3 2 3" xfId="3498"/>
    <cellStyle name="Обычный 6 2 3 2 3 2 3 3" xfId="4086"/>
    <cellStyle name="Обычный 6 2 3 2 3 2 3 4" xfId="2630"/>
    <cellStyle name="Обычный 6 2 3 2 3 2 3 5" xfId="1222"/>
    <cellStyle name="Обычный 6 2 3 2 3 2 4" xfId="675"/>
    <cellStyle name="Обычный 6 2 3 2 3 2 4 2" xfId="2073"/>
    <cellStyle name="Обычный 6 2 3 2 3 2 4 2 2" xfId="4242"/>
    <cellStyle name="Обычный 6 2 3 2 3 2 4 3" xfId="2786"/>
    <cellStyle name="Обычный 6 2 3 2 3 2 4 4" xfId="1379"/>
    <cellStyle name="Обычный 6 2 3 2 3 2 5" xfId="1575"/>
    <cellStyle name="Обычный 6 2 3 2 3 2 5 2" xfId="4535"/>
    <cellStyle name="Обычный 6 2 3 2 3 2 5 3" xfId="2959"/>
    <cellStyle name="Обычный 6 2 3 2 3 2 6" xfId="3132"/>
    <cellStyle name="Обычный 6 2 3 2 3 2 6 2" xfId="5028"/>
    <cellStyle name="Обычный 6 2 3 2 3 2 7" xfId="3744"/>
    <cellStyle name="Обычный 6 2 3 2 3 2 8" xfId="2288"/>
    <cellStyle name="Обычный 6 2 3 2 3 2 9" xfId="880"/>
    <cellStyle name="Обычный 6 2 3 2 3 3" xfId="170"/>
    <cellStyle name="Обычный 6 2 3 2 3 3 2" xfId="342"/>
    <cellStyle name="Обычный 6 2 3 2 3 3 2 2" xfId="1747"/>
    <cellStyle name="Обычный 6 2 3 2 3 3 2 2 2" xfId="4707"/>
    <cellStyle name="Обычный 6 2 3 2 3 3 2 2 3" xfId="3344"/>
    <cellStyle name="Обычный 6 2 3 2 3 3 2 3" xfId="3916"/>
    <cellStyle name="Обычный 6 2 3 2 3 3 2 4" xfId="2460"/>
    <cellStyle name="Обычный 6 2 3 2 3 3 2 5" xfId="1052"/>
    <cellStyle name="Обычный 6 2 3 2 3 3 3" xfId="513"/>
    <cellStyle name="Обычный 6 2 3 2 3 3 3 2" xfId="1918"/>
    <cellStyle name="Обычный 6 2 3 2 3 3 3 2 2" xfId="4871"/>
    <cellStyle name="Обычный 6 2 3 2 3 3 3 2 3" xfId="3499"/>
    <cellStyle name="Обычный 6 2 3 2 3 3 3 3" xfId="4087"/>
    <cellStyle name="Обычный 6 2 3 2 3 3 3 4" xfId="2631"/>
    <cellStyle name="Обычный 6 2 3 2 3 3 3 5" xfId="1223"/>
    <cellStyle name="Обычный 6 2 3 2 3 3 4" xfId="676"/>
    <cellStyle name="Обычный 6 2 3 2 3 3 4 2" xfId="2074"/>
    <cellStyle name="Обычный 6 2 3 2 3 3 4 2 2" xfId="4243"/>
    <cellStyle name="Обычный 6 2 3 2 3 3 4 3" xfId="2787"/>
    <cellStyle name="Обычный 6 2 3 2 3 3 4 4" xfId="1380"/>
    <cellStyle name="Обычный 6 2 3 2 3 3 5" xfId="1576"/>
    <cellStyle name="Обычный 6 2 3 2 3 3 5 2" xfId="4536"/>
    <cellStyle name="Обычный 6 2 3 2 3 3 5 3" xfId="2960"/>
    <cellStyle name="Обычный 6 2 3 2 3 3 6" xfId="3133"/>
    <cellStyle name="Обычный 6 2 3 2 3 3 6 2" xfId="5029"/>
    <cellStyle name="Обычный 6 2 3 2 3 3 7" xfId="3745"/>
    <cellStyle name="Обычный 6 2 3 2 3 3 8" xfId="2289"/>
    <cellStyle name="Обычный 6 2 3 2 3 3 9" xfId="881"/>
    <cellStyle name="Обычный 6 2 3 2 3 4" xfId="308"/>
    <cellStyle name="Обычный 6 2 3 2 3 4 2" xfId="1713"/>
    <cellStyle name="Обычный 6 2 3 2 3 4 2 2" xfId="4673"/>
    <cellStyle name="Обычный 6 2 3 2 3 4 2 3" xfId="3310"/>
    <cellStyle name="Обычный 6 2 3 2 3 4 3" xfId="3882"/>
    <cellStyle name="Обычный 6 2 3 2 3 4 4" xfId="2426"/>
    <cellStyle name="Обычный 6 2 3 2 3 4 5" xfId="1018"/>
    <cellStyle name="Обычный 6 2 3 2 3 5" xfId="479"/>
    <cellStyle name="Обычный 6 2 3 2 3 5 2" xfId="1884"/>
    <cellStyle name="Обычный 6 2 3 2 3 5 2 2" xfId="4837"/>
    <cellStyle name="Обычный 6 2 3 2 3 5 2 3" xfId="3497"/>
    <cellStyle name="Обычный 6 2 3 2 3 5 3" xfId="4053"/>
    <cellStyle name="Обычный 6 2 3 2 3 5 4" xfId="2597"/>
    <cellStyle name="Обычный 6 2 3 2 3 5 5" xfId="1189"/>
    <cellStyle name="Обычный 6 2 3 2 3 6" xfId="674"/>
    <cellStyle name="Обычный 6 2 3 2 3 6 2" xfId="2072"/>
    <cellStyle name="Обычный 6 2 3 2 3 6 2 2" xfId="4241"/>
    <cellStyle name="Обычный 6 2 3 2 3 6 3" xfId="2785"/>
    <cellStyle name="Обычный 6 2 3 2 3 6 4" xfId="1378"/>
    <cellStyle name="Обычный 6 2 3 2 3 7" xfId="1542"/>
    <cellStyle name="Обычный 6 2 3 2 3 7 2" xfId="4502"/>
    <cellStyle name="Обычный 6 2 3 2 3 7 3" xfId="2958"/>
    <cellStyle name="Обычный 6 2 3 2 3 8" xfId="3131"/>
    <cellStyle name="Обычный 6 2 3 2 3 8 2" xfId="5027"/>
    <cellStyle name="Обычный 6 2 3 2 3 9" xfId="3711"/>
    <cellStyle name="Обычный 6 2 3 2 4" xfId="171"/>
    <cellStyle name="Обычный 6 2 3 2 4 2" xfId="343"/>
    <cellStyle name="Обычный 6 2 3 2 4 2 2" xfId="1748"/>
    <cellStyle name="Обычный 6 2 3 2 4 2 2 2" xfId="4708"/>
    <cellStyle name="Обычный 6 2 3 2 4 2 2 3" xfId="3345"/>
    <cellStyle name="Обычный 6 2 3 2 4 2 3" xfId="3917"/>
    <cellStyle name="Обычный 6 2 3 2 4 2 4" xfId="2461"/>
    <cellStyle name="Обычный 6 2 3 2 4 2 5" xfId="1053"/>
    <cellStyle name="Обычный 6 2 3 2 4 3" xfId="514"/>
    <cellStyle name="Обычный 6 2 3 2 4 3 2" xfId="1919"/>
    <cellStyle name="Обычный 6 2 3 2 4 3 2 2" xfId="4872"/>
    <cellStyle name="Обычный 6 2 3 2 4 3 2 3" xfId="3500"/>
    <cellStyle name="Обычный 6 2 3 2 4 3 3" xfId="4088"/>
    <cellStyle name="Обычный 6 2 3 2 4 3 4" xfId="2632"/>
    <cellStyle name="Обычный 6 2 3 2 4 3 5" xfId="1224"/>
    <cellStyle name="Обычный 6 2 3 2 4 4" xfId="677"/>
    <cellStyle name="Обычный 6 2 3 2 4 4 2" xfId="2075"/>
    <cellStyle name="Обычный 6 2 3 2 4 4 2 2" xfId="4244"/>
    <cellStyle name="Обычный 6 2 3 2 4 4 3" xfId="2788"/>
    <cellStyle name="Обычный 6 2 3 2 4 4 4" xfId="1381"/>
    <cellStyle name="Обычный 6 2 3 2 4 5" xfId="1577"/>
    <cellStyle name="Обычный 6 2 3 2 4 5 2" xfId="4537"/>
    <cellStyle name="Обычный 6 2 3 2 4 5 3" xfId="2961"/>
    <cellStyle name="Обычный 6 2 3 2 4 6" xfId="3134"/>
    <cellStyle name="Обычный 6 2 3 2 4 6 2" xfId="5030"/>
    <cellStyle name="Обычный 6 2 3 2 4 7" xfId="3746"/>
    <cellStyle name="Обычный 6 2 3 2 4 8" xfId="2290"/>
    <cellStyle name="Обычный 6 2 3 2 4 9" xfId="882"/>
    <cellStyle name="Обычный 6 2 3 2 5" xfId="172"/>
    <cellStyle name="Обычный 6 2 3 2 5 2" xfId="344"/>
    <cellStyle name="Обычный 6 2 3 2 5 2 2" xfId="1749"/>
    <cellStyle name="Обычный 6 2 3 2 5 2 2 2" xfId="4709"/>
    <cellStyle name="Обычный 6 2 3 2 5 2 2 3" xfId="3346"/>
    <cellStyle name="Обычный 6 2 3 2 5 2 3" xfId="3918"/>
    <cellStyle name="Обычный 6 2 3 2 5 2 4" xfId="2462"/>
    <cellStyle name="Обычный 6 2 3 2 5 2 5" xfId="1054"/>
    <cellStyle name="Обычный 6 2 3 2 5 3" xfId="515"/>
    <cellStyle name="Обычный 6 2 3 2 5 3 2" xfId="1920"/>
    <cellStyle name="Обычный 6 2 3 2 5 3 2 2" xfId="4873"/>
    <cellStyle name="Обычный 6 2 3 2 5 3 2 3" xfId="3501"/>
    <cellStyle name="Обычный 6 2 3 2 5 3 3" xfId="4089"/>
    <cellStyle name="Обычный 6 2 3 2 5 3 4" xfId="2633"/>
    <cellStyle name="Обычный 6 2 3 2 5 3 5" xfId="1225"/>
    <cellStyle name="Обычный 6 2 3 2 5 4" xfId="678"/>
    <cellStyle name="Обычный 6 2 3 2 5 4 2" xfId="2076"/>
    <cellStyle name="Обычный 6 2 3 2 5 4 2 2" xfId="4245"/>
    <cellStyle name="Обычный 6 2 3 2 5 4 3" xfId="2789"/>
    <cellStyle name="Обычный 6 2 3 2 5 4 4" xfId="1382"/>
    <cellStyle name="Обычный 6 2 3 2 5 5" xfId="1578"/>
    <cellStyle name="Обычный 6 2 3 2 5 5 2" xfId="4538"/>
    <cellStyle name="Обычный 6 2 3 2 5 5 3" xfId="2962"/>
    <cellStyle name="Обычный 6 2 3 2 5 6" xfId="3135"/>
    <cellStyle name="Обычный 6 2 3 2 5 6 2" xfId="5031"/>
    <cellStyle name="Обычный 6 2 3 2 5 7" xfId="3747"/>
    <cellStyle name="Обычный 6 2 3 2 5 8" xfId="2291"/>
    <cellStyle name="Обычный 6 2 3 2 5 9" xfId="883"/>
    <cellStyle name="Обычный 6 2 3 2 6" xfId="289"/>
    <cellStyle name="Обычный 6 2 3 2 6 2" xfId="1694"/>
    <cellStyle name="Обычный 6 2 3 2 6 2 2" xfId="4654"/>
    <cellStyle name="Обычный 6 2 3 2 6 2 3" xfId="3291"/>
    <cellStyle name="Обычный 6 2 3 2 6 3" xfId="3863"/>
    <cellStyle name="Обычный 6 2 3 2 6 4" xfId="2407"/>
    <cellStyle name="Обычный 6 2 3 2 6 5" xfId="999"/>
    <cellStyle name="Обычный 6 2 3 2 7" xfId="460"/>
    <cellStyle name="Обычный 6 2 3 2 7 2" xfId="1865"/>
    <cellStyle name="Обычный 6 2 3 2 7 2 2" xfId="4818"/>
    <cellStyle name="Обычный 6 2 3 2 7 2 3" xfId="3490"/>
    <cellStyle name="Обычный 6 2 3 2 7 3" xfId="4034"/>
    <cellStyle name="Обычный 6 2 3 2 7 4" xfId="2578"/>
    <cellStyle name="Обычный 6 2 3 2 7 5" xfId="1170"/>
    <cellStyle name="Обычный 6 2 3 2 8" xfId="667"/>
    <cellStyle name="Обычный 6 2 3 2 8 2" xfId="2065"/>
    <cellStyle name="Обычный 6 2 3 2 8 2 2" xfId="4234"/>
    <cellStyle name="Обычный 6 2 3 2 8 3" xfId="2778"/>
    <cellStyle name="Обычный 6 2 3 2 8 4" xfId="1371"/>
    <cellStyle name="Обычный 6 2 3 2 9" xfId="1523"/>
    <cellStyle name="Обычный 6 2 3 2 9 2" xfId="4483"/>
    <cellStyle name="Обычный 6 2 3 2 9 3" xfId="2951"/>
    <cellStyle name="Обычный 6 2 3 3" xfId="132"/>
    <cellStyle name="Обычный 6 2 3 3 10" xfId="3707"/>
    <cellStyle name="Обычный 6 2 3 3 11" xfId="2251"/>
    <cellStyle name="Обычный 6 2 3 3 12" xfId="843"/>
    <cellStyle name="Обычный 6 2 3 3 2" xfId="173"/>
    <cellStyle name="Обычный 6 2 3 3 2 10" xfId="2292"/>
    <cellStyle name="Обычный 6 2 3 3 2 11" xfId="884"/>
    <cellStyle name="Обычный 6 2 3 3 2 2" xfId="174"/>
    <cellStyle name="Обычный 6 2 3 3 2 2 2" xfId="346"/>
    <cellStyle name="Обычный 6 2 3 3 2 2 2 2" xfId="1751"/>
    <cellStyle name="Обычный 6 2 3 3 2 2 2 2 2" xfId="4711"/>
    <cellStyle name="Обычный 6 2 3 3 2 2 2 2 3" xfId="3348"/>
    <cellStyle name="Обычный 6 2 3 3 2 2 2 3" xfId="3920"/>
    <cellStyle name="Обычный 6 2 3 3 2 2 2 4" xfId="2464"/>
    <cellStyle name="Обычный 6 2 3 3 2 2 2 5" xfId="1056"/>
    <cellStyle name="Обычный 6 2 3 3 2 2 3" xfId="517"/>
    <cellStyle name="Обычный 6 2 3 3 2 2 3 2" xfId="1922"/>
    <cellStyle name="Обычный 6 2 3 3 2 2 3 2 2" xfId="4875"/>
    <cellStyle name="Обычный 6 2 3 3 2 2 3 2 3" xfId="3504"/>
    <cellStyle name="Обычный 6 2 3 3 2 2 3 3" xfId="4091"/>
    <cellStyle name="Обычный 6 2 3 3 2 2 3 4" xfId="2635"/>
    <cellStyle name="Обычный 6 2 3 3 2 2 3 5" xfId="1227"/>
    <cellStyle name="Обычный 6 2 3 3 2 2 4" xfId="681"/>
    <cellStyle name="Обычный 6 2 3 3 2 2 4 2" xfId="2079"/>
    <cellStyle name="Обычный 6 2 3 3 2 2 4 2 2" xfId="4248"/>
    <cellStyle name="Обычный 6 2 3 3 2 2 4 3" xfId="2792"/>
    <cellStyle name="Обычный 6 2 3 3 2 2 4 4" xfId="1385"/>
    <cellStyle name="Обычный 6 2 3 3 2 2 5" xfId="1580"/>
    <cellStyle name="Обычный 6 2 3 3 2 2 5 2" xfId="4540"/>
    <cellStyle name="Обычный 6 2 3 3 2 2 5 3" xfId="2965"/>
    <cellStyle name="Обычный 6 2 3 3 2 2 6" xfId="3138"/>
    <cellStyle name="Обычный 6 2 3 3 2 2 6 2" xfId="5034"/>
    <cellStyle name="Обычный 6 2 3 3 2 2 7" xfId="3749"/>
    <cellStyle name="Обычный 6 2 3 3 2 2 8" xfId="2293"/>
    <cellStyle name="Обычный 6 2 3 3 2 2 9" xfId="885"/>
    <cellStyle name="Обычный 6 2 3 3 2 3" xfId="175"/>
    <cellStyle name="Обычный 6 2 3 3 2 3 2" xfId="347"/>
    <cellStyle name="Обычный 6 2 3 3 2 3 2 2" xfId="1752"/>
    <cellStyle name="Обычный 6 2 3 3 2 3 2 2 2" xfId="4712"/>
    <cellStyle name="Обычный 6 2 3 3 2 3 2 2 3" xfId="3349"/>
    <cellStyle name="Обычный 6 2 3 3 2 3 2 3" xfId="3921"/>
    <cellStyle name="Обычный 6 2 3 3 2 3 2 4" xfId="2465"/>
    <cellStyle name="Обычный 6 2 3 3 2 3 2 5" xfId="1057"/>
    <cellStyle name="Обычный 6 2 3 3 2 3 3" xfId="518"/>
    <cellStyle name="Обычный 6 2 3 3 2 3 3 2" xfId="1923"/>
    <cellStyle name="Обычный 6 2 3 3 2 3 3 2 2" xfId="4876"/>
    <cellStyle name="Обычный 6 2 3 3 2 3 3 2 3" xfId="3505"/>
    <cellStyle name="Обычный 6 2 3 3 2 3 3 3" xfId="4092"/>
    <cellStyle name="Обычный 6 2 3 3 2 3 3 4" xfId="2636"/>
    <cellStyle name="Обычный 6 2 3 3 2 3 3 5" xfId="1228"/>
    <cellStyle name="Обычный 6 2 3 3 2 3 4" xfId="682"/>
    <cellStyle name="Обычный 6 2 3 3 2 3 4 2" xfId="2080"/>
    <cellStyle name="Обычный 6 2 3 3 2 3 4 2 2" xfId="4249"/>
    <cellStyle name="Обычный 6 2 3 3 2 3 4 3" xfId="2793"/>
    <cellStyle name="Обычный 6 2 3 3 2 3 4 4" xfId="1386"/>
    <cellStyle name="Обычный 6 2 3 3 2 3 5" xfId="1581"/>
    <cellStyle name="Обычный 6 2 3 3 2 3 5 2" xfId="4541"/>
    <cellStyle name="Обычный 6 2 3 3 2 3 5 3" xfId="2966"/>
    <cellStyle name="Обычный 6 2 3 3 2 3 6" xfId="3139"/>
    <cellStyle name="Обычный 6 2 3 3 2 3 6 2" xfId="5035"/>
    <cellStyle name="Обычный 6 2 3 3 2 3 7" xfId="3750"/>
    <cellStyle name="Обычный 6 2 3 3 2 3 8" xfId="2294"/>
    <cellStyle name="Обычный 6 2 3 3 2 3 9" xfId="886"/>
    <cellStyle name="Обычный 6 2 3 3 2 4" xfId="345"/>
    <cellStyle name="Обычный 6 2 3 3 2 4 2" xfId="1750"/>
    <cellStyle name="Обычный 6 2 3 3 2 4 2 2" xfId="4710"/>
    <cellStyle name="Обычный 6 2 3 3 2 4 2 3" xfId="3347"/>
    <cellStyle name="Обычный 6 2 3 3 2 4 3" xfId="3919"/>
    <cellStyle name="Обычный 6 2 3 3 2 4 4" xfId="2463"/>
    <cellStyle name="Обычный 6 2 3 3 2 4 5" xfId="1055"/>
    <cellStyle name="Обычный 6 2 3 3 2 5" xfId="516"/>
    <cellStyle name="Обычный 6 2 3 3 2 5 2" xfId="1921"/>
    <cellStyle name="Обычный 6 2 3 3 2 5 2 2" xfId="4874"/>
    <cellStyle name="Обычный 6 2 3 3 2 5 2 3" xfId="3503"/>
    <cellStyle name="Обычный 6 2 3 3 2 5 3" xfId="4090"/>
    <cellStyle name="Обычный 6 2 3 3 2 5 4" xfId="2634"/>
    <cellStyle name="Обычный 6 2 3 3 2 5 5" xfId="1226"/>
    <cellStyle name="Обычный 6 2 3 3 2 6" xfId="680"/>
    <cellStyle name="Обычный 6 2 3 3 2 6 2" xfId="2078"/>
    <cellStyle name="Обычный 6 2 3 3 2 6 2 2" xfId="4247"/>
    <cellStyle name="Обычный 6 2 3 3 2 6 3" xfId="2791"/>
    <cellStyle name="Обычный 6 2 3 3 2 6 4" xfId="1384"/>
    <cellStyle name="Обычный 6 2 3 3 2 7" xfId="1579"/>
    <cellStyle name="Обычный 6 2 3 3 2 7 2" xfId="4539"/>
    <cellStyle name="Обычный 6 2 3 3 2 7 3" xfId="2964"/>
    <cellStyle name="Обычный 6 2 3 3 2 8" xfId="3137"/>
    <cellStyle name="Обычный 6 2 3 3 2 8 2" xfId="5033"/>
    <cellStyle name="Обычный 6 2 3 3 2 9" xfId="3748"/>
    <cellStyle name="Обычный 6 2 3 3 3" xfId="176"/>
    <cellStyle name="Обычный 6 2 3 3 3 2" xfId="348"/>
    <cellStyle name="Обычный 6 2 3 3 3 2 2" xfId="1753"/>
    <cellStyle name="Обычный 6 2 3 3 3 2 2 2" xfId="4713"/>
    <cellStyle name="Обычный 6 2 3 3 3 2 2 3" xfId="3350"/>
    <cellStyle name="Обычный 6 2 3 3 3 2 3" xfId="3922"/>
    <cellStyle name="Обычный 6 2 3 3 3 2 4" xfId="2466"/>
    <cellStyle name="Обычный 6 2 3 3 3 2 5" xfId="1058"/>
    <cellStyle name="Обычный 6 2 3 3 3 3" xfId="519"/>
    <cellStyle name="Обычный 6 2 3 3 3 3 2" xfId="1924"/>
    <cellStyle name="Обычный 6 2 3 3 3 3 2 2" xfId="4877"/>
    <cellStyle name="Обычный 6 2 3 3 3 3 2 3" xfId="3506"/>
    <cellStyle name="Обычный 6 2 3 3 3 3 3" xfId="4093"/>
    <cellStyle name="Обычный 6 2 3 3 3 3 4" xfId="2637"/>
    <cellStyle name="Обычный 6 2 3 3 3 3 5" xfId="1229"/>
    <cellStyle name="Обычный 6 2 3 3 3 4" xfId="683"/>
    <cellStyle name="Обычный 6 2 3 3 3 4 2" xfId="2081"/>
    <cellStyle name="Обычный 6 2 3 3 3 4 2 2" xfId="4250"/>
    <cellStyle name="Обычный 6 2 3 3 3 4 3" xfId="2794"/>
    <cellStyle name="Обычный 6 2 3 3 3 4 4" xfId="1387"/>
    <cellStyle name="Обычный 6 2 3 3 3 5" xfId="1582"/>
    <cellStyle name="Обычный 6 2 3 3 3 5 2" xfId="4542"/>
    <cellStyle name="Обычный 6 2 3 3 3 5 3" xfId="2967"/>
    <cellStyle name="Обычный 6 2 3 3 3 6" xfId="3140"/>
    <cellStyle name="Обычный 6 2 3 3 3 6 2" xfId="5036"/>
    <cellStyle name="Обычный 6 2 3 3 3 7" xfId="3751"/>
    <cellStyle name="Обычный 6 2 3 3 3 8" xfId="2295"/>
    <cellStyle name="Обычный 6 2 3 3 3 9" xfId="887"/>
    <cellStyle name="Обычный 6 2 3 3 4" xfId="177"/>
    <cellStyle name="Обычный 6 2 3 3 4 2" xfId="349"/>
    <cellStyle name="Обычный 6 2 3 3 4 2 2" xfId="1754"/>
    <cellStyle name="Обычный 6 2 3 3 4 2 2 2" xfId="4714"/>
    <cellStyle name="Обычный 6 2 3 3 4 2 2 3" xfId="3351"/>
    <cellStyle name="Обычный 6 2 3 3 4 2 3" xfId="3923"/>
    <cellStyle name="Обычный 6 2 3 3 4 2 4" xfId="2467"/>
    <cellStyle name="Обычный 6 2 3 3 4 2 5" xfId="1059"/>
    <cellStyle name="Обычный 6 2 3 3 4 3" xfId="520"/>
    <cellStyle name="Обычный 6 2 3 3 4 3 2" xfId="1925"/>
    <cellStyle name="Обычный 6 2 3 3 4 3 2 2" xfId="4878"/>
    <cellStyle name="Обычный 6 2 3 3 4 3 2 3" xfId="3507"/>
    <cellStyle name="Обычный 6 2 3 3 4 3 3" xfId="4094"/>
    <cellStyle name="Обычный 6 2 3 3 4 3 4" xfId="2638"/>
    <cellStyle name="Обычный 6 2 3 3 4 3 5" xfId="1230"/>
    <cellStyle name="Обычный 6 2 3 3 4 4" xfId="684"/>
    <cellStyle name="Обычный 6 2 3 3 4 4 2" xfId="2082"/>
    <cellStyle name="Обычный 6 2 3 3 4 4 2 2" xfId="4251"/>
    <cellStyle name="Обычный 6 2 3 3 4 4 3" xfId="2795"/>
    <cellStyle name="Обычный 6 2 3 3 4 4 4" xfId="1388"/>
    <cellStyle name="Обычный 6 2 3 3 4 5" xfId="1583"/>
    <cellStyle name="Обычный 6 2 3 3 4 5 2" xfId="4543"/>
    <cellStyle name="Обычный 6 2 3 3 4 5 3" xfId="2968"/>
    <cellStyle name="Обычный 6 2 3 3 4 6" xfId="3141"/>
    <cellStyle name="Обычный 6 2 3 3 4 6 2" xfId="5037"/>
    <cellStyle name="Обычный 6 2 3 3 4 7" xfId="3752"/>
    <cellStyle name="Обычный 6 2 3 3 4 8" xfId="2296"/>
    <cellStyle name="Обычный 6 2 3 3 4 9" xfId="888"/>
    <cellStyle name="Обычный 6 2 3 3 5" xfId="304"/>
    <cellStyle name="Обычный 6 2 3 3 5 2" xfId="1709"/>
    <cellStyle name="Обычный 6 2 3 3 5 2 2" xfId="4669"/>
    <cellStyle name="Обычный 6 2 3 3 5 2 3" xfId="3306"/>
    <cellStyle name="Обычный 6 2 3 3 5 3" xfId="3878"/>
    <cellStyle name="Обычный 6 2 3 3 5 4" xfId="2422"/>
    <cellStyle name="Обычный 6 2 3 3 5 5" xfId="1014"/>
    <cellStyle name="Обычный 6 2 3 3 6" xfId="475"/>
    <cellStyle name="Обычный 6 2 3 3 6 2" xfId="1880"/>
    <cellStyle name="Обычный 6 2 3 3 6 2 2" xfId="4833"/>
    <cellStyle name="Обычный 6 2 3 3 6 2 3" xfId="3502"/>
    <cellStyle name="Обычный 6 2 3 3 6 3" xfId="4049"/>
    <cellStyle name="Обычный 6 2 3 3 6 4" xfId="2593"/>
    <cellStyle name="Обычный 6 2 3 3 6 5" xfId="1185"/>
    <cellStyle name="Обычный 6 2 3 3 7" xfId="679"/>
    <cellStyle name="Обычный 6 2 3 3 7 2" xfId="2077"/>
    <cellStyle name="Обычный 6 2 3 3 7 2 2" xfId="4246"/>
    <cellStyle name="Обычный 6 2 3 3 7 3" xfId="2790"/>
    <cellStyle name="Обычный 6 2 3 3 7 4" xfId="1383"/>
    <cellStyle name="Обычный 6 2 3 3 8" xfId="1538"/>
    <cellStyle name="Обычный 6 2 3 3 8 2" xfId="4498"/>
    <cellStyle name="Обычный 6 2 3 3 8 3" xfId="2963"/>
    <cellStyle name="Обычный 6 2 3 3 9" xfId="3136"/>
    <cellStyle name="Обычный 6 2 3 3 9 2" xfId="5032"/>
    <cellStyle name="Обычный 6 2 3 4" xfId="125"/>
    <cellStyle name="Обычный 6 2 3 4 10" xfId="3700"/>
    <cellStyle name="Обычный 6 2 3 4 11" xfId="2244"/>
    <cellStyle name="Обычный 6 2 3 4 12" xfId="836"/>
    <cellStyle name="Обычный 6 2 3 4 2" xfId="178"/>
    <cellStyle name="Обычный 6 2 3 4 2 10" xfId="2297"/>
    <cellStyle name="Обычный 6 2 3 4 2 11" xfId="889"/>
    <cellStyle name="Обычный 6 2 3 4 2 2" xfId="179"/>
    <cellStyle name="Обычный 6 2 3 4 2 2 2" xfId="351"/>
    <cellStyle name="Обычный 6 2 3 4 2 2 2 2" xfId="1756"/>
    <cellStyle name="Обычный 6 2 3 4 2 2 2 2 2" xfId="4716"/>
    <cellStyle name="Обычный 6 2 3 4 2 2 2 2 3" xfId="3353"/>
    <cellStyle name="Обычный 6 2 3 4 2 2 2 3" xfId="3925"/>
    <cellStyle name="Обычный 6 2 3 4 2 2 2 4" xfId="2469"/>
    <cellStyle name="Обычный 6 2 3 4 2 2 2 5" xfId="1061"/>
    <cellStyle name="Обычный 6 2 3 4 2 2 3" xfId="522"/>
    <cellStyle name="Обычный 6 2 3 4 2 2 3 2" xfId="1927"/>
    <cellStyle name="Обычный 6 2 3 4 2 2 3 2 2" xfId="4880"/>
    <cellStyle name="Обычный 6 2 3 4 2 2 3 2 3" xfId="3510"/>
    <cellStyle name="Обычный 6 2 3 4 2 2 3 3" xfId="4096"/>
    <cellStyle name="Обычный 6 2 3 4 2 2 3 4" xfId="2640"/>
    <cellStyle name="Обычный 6 2 3 4 2 2 3 5" xfId="1232"/>
    <cellStyle name="Обычный 6 2 3 4 2 2 4" xfId="687"/>
    <cellStyle name="Обычный 6 2 3 4 2 2 4 2" xfId="2085"/>
    <cellStyle name="Обычный 6 2 3 4 2 2 4 2 2" xfId="4254"/>
    <cellStyle name="Обычный 6 2 3 4 2 2 4 3" xfId="2798"/>
    <cellStyle name="Обычный 6 2 3 4 2 2 4 4" xfId="1391"/>
    <cellStyle name="Обычный 6 2 3 4 2 2 5" xfId="1585"/>
    <cellStyle name="Обычный 6 2 3 4 2 2 5 2" xfId="4545"/>
    <cellStyle name="Обычный 6 2 3 4 2 2 5 3" xfId="2971"/>
    <cellStyle name="Обычный 6 2 3 4 2 2 6" xfId="3144"/>
    <cellStyle name="Обычный 6 2 3 4 2 2 6 2" xfId="5040"/>
    <cellStyle name="Обычный 6 2 3 4 2 2 7" xfId="3754"/>
    <cellStyle name="Обычный 6 2 3 4 2 2 8" xfId="2298"/>
    <cellStyle name="Обычный 6 2 3 4 2 2 9" xfId="890"/>
    <cellStyle name="Обычный 6 2 3 4 2 3" xfId="180"/>
    <cellStyle name="Обычный 6 2 3 4 2 3 2" xfId="352"/>
    <cellStyle name="Обычный 6 2 3 4 2 3 2 2" xfId="1757"/>
    <cellStyle name="Обычный 6 2 3 4 2 3 2 2 2" xfId="4717"/>
    <cellStyle name="Обычный 6 2 3 4 2 3 2 2 3" xfId="3354"/>
    <cellStyle name="Обычный 6 2 3 4 2 3 2 3" xfId="3926"/>
    <cellStyle name="Обычный 6 2 3 4 2 3 2 4" xfId="2470"/>
    <cellStyle name="Обычный 6 2 3 4 2 3 2 5" xfId="1062"/>
    <cellStyle name="Обычный 6 2 3 4 2 3 3" xfId="523"/>
    <cellStyle name="Обычный 6 2 3 4 2 3 3 2" xfId="1928"/>
    <cellStyle name="Обычный 6 2 3 4 2 3 3 2 2" xfId="4881"/>
    <cellStyle name="Обычный 6 2 3 4 2 3 3 2 3" xfId="3511"/>
    <cellStyle name="Обычный 6 2 3 4 2 3 3 3" xfId="4097"/>
    <cellStyle name="Обычный 6 2 3 4 2 3 3 4" xfId="2641"/>
    <cellStyle name="Обычный 6 2 3 4 2 3 3 5" xfId="1233"/>
    <cellStyle name="Обычный 6 2 3 4 2 3 4" xfId="688"/>
    <cellStyle name="Обычный 6 2 3 4 2 3 4 2" xfId="2086"/>
    <cellStyle name="Обычный 6 2 3 4 2 3 4 2 2" xfId="4255"/>
    <cellStyle name="Обычный 6 2 3 4 2 3 4 3" xfId="2799"/>
    <cellStyle name="Обычный 6 2 3 4 2 3 4 4" xfId="1392"/>
    <cellStyle name="Обычный 6 2 3 4 2 3 5" xfId="1586"/>
    <cellStyle name="Обычный 6 2 3 4 2 3 5 2" xfId="4546"/>
    <cellStyle name="Обычный 6 2 3 4 2 3 5 3" xfId="2972"/>
    <cellStyle name="Обычный 6 2 3 4 2 3 6" xfId="3145"/>
    <cellStyle name="Обычный 6 2 3 4 2 3 6 2" xfId="5041"/>
    <cellStyle name="Обычный 6 2 3 4 2 3 7" xfId="3755"/>
    <cellStyle name="Обычный 6 2 3 4 2 3 8" xfId="2299"/>
    <cellStyle name="Обычный 6 2 3 4 2 3 9" xfId="891"/>
    <cellStyle name="Обычный 6 2 3 4 2 4" xfId="350"/>
    <cellStyle name="Обычный 6 2 3 4 2 4 2" xfId="1755"/>
    <cellStyle name="Обычный 6 2 3 4 2 4 2 2" xfId="4715"/>
    <cellStyle name="Обычный 6 2 3 4 2 4 2 3" xfId="3352"/>
    <cellStyle name="Обычный 6 2 3 4 2 4 3" xfId="3924"/>
    <cellStyle name="Обычный 6 2 3 4 2 4 4" xfId="2468"/>
    <cellStyle name="Обычный 6 2 3 4 2 4 5" xfId="1060"/>
    <cellStyle name="Обычный 6 2 3 4 2 5" xfId="521"/>
    <cellStyle name="Обычный 6 2 3 4 2 5 2" xfId="1926"/>
    <cellStyle name="Обычный 6 2 3 4 2 5 2 2" xfId="4879"/>
    <cellStyle name="Обычный 6 2 3 4 2 5 2 3" xfId="3509"/>
    <cellStyle name="Обычный 6 2 3 4 2 5 3" xfId="4095"/>
    <cellStyle name="Обычный 6 2 3 4 2 5 4" xfId="2639"/>
    <cellStyle name="Обычный 6 2 3 4 2 5 5" xfId="1231"/>
    <cellStyle name="Обычный 6 2 3 4 2 6" xfId="686"/>
    <cellStyle name="Обычный 6 2 3 4 2 6 2" xfId="2084"/>
    <cellStyle name="Обычный 6 2 3 4 2 6 2 2" xfId="4253"/>
    <cellStyle name="Обычный 6 2 3 4 2 6 3" xfId="2797"/>
    <cellStyle name="Обычный 6 2 3 4 2 6 4" xfId="1390"/>
    <cellStyle name="Обычный 6 2 3 4 2 7" xfId="1584"/>
    <cellStyle name="Обычный 6 2 3 4 2 7 2" xfId="4544"/>
    <cellStyle name="Обычный 6 2 3 4 2 7 3" xfId="2970"/>
    <cellStyle name="Обычный 6 2 3 4 2 8" xfId="3143"/>
    <cellStyle name="Обычный 6 2 3 4 2 8 2" xfId="5039"/>
    <cellStyle name="Обычный 6 2 3 4 2 9" xfId="3753"/>
    <cellStyle name="Обычный 6 2 3 4 3" xfId="181"/>
    <cellStyle name="Обычный 6 2 3 4 3 2" xfId="353"/>
    <cellStyle name="Обычный 6 2 3 4 3 2 2" xfId="1758"/>
    <cellStyle name="Обычный 6 2 3 4 3 2 2 2" xfId="4718"/>
    <cellStyle name="Обычный 6 2 3 4 3 2 2 3" xfId="3355"/>
    <cellStyle name="Обычный 6 2 3 4 3 2 3" xfId="3927"/>
    <cellStyle name="Обычный 6 2 3 4 3 2 4" xfId="2471"/>
    <cellStyle name="Обычный 6 2 3 4 3 2 5" xfId="1063"/>
    <cellStyle name="Обычный 6 2 3 4 3 3" xfId="524"/>
    <cellStyle name="Обычный 6 2 3 4 3 3 2" xfId="1929"/>
    <cellStyle name="Обычный 6 2 3 4 3 3 2 2" xfId="4882"/>
    <cellStyle name="Обычный 6 2 3 4 3 3 2 3" xfId="3512"/>
    <cellStyle name="Обычный 6 2 3 4 3 3 3" xfId="4098"/>
    <cellStyle name="Обычный 6 2 3 4 3 3 4" xfId="2642"/>
    <cellStyle name="Обычный 6 2 3 4 3 3 5" xfId="1234"/>
    <cellStyle name="Обычный 6 2 3 4 3 4" xfId="689"/>
    <cellStyle name="Обычный 6 2 3 4 3 4 2" xfId="2087"/>
    <cellStyle name="Обычный 6 2 3 4 3 4 2 2" xfId="4256"/>
    <cellStyle name="Обычный 6 2 3 4 3 4 3" xfId="2800"/>
    <cellStyle name="Обычный 6 2 3 4 3 4 4" xfId="1393"/>
    <cellStyle name="Обычный 6 2 3 4 3 5" xfId="1587"/>
    <cellStyle name="Обычный 6 2 3 4 3 5 2" xfId="4547"/>
    <cellStyle name="Обычный 6 2 3 4 3 5 3" xfId="2973"/>
    <cellStyle name="Обычный 6 2 3 4 3 6" xfId="3146"/>
    <cellStyle name="Обычный 6 2 3 4 3 6 2" xfId="5042"/>
    <cellStyle name="Обычный 6 2 3 4 3 7" xfId="3756"/>
    <cellStyle name="Обычный 6 2 3 4 3 8" xfId="2300"/>
    <cellStyle name="Обычный 6 2 3 4 3 9" xfId="892"/>
    <cellStyle name="Обычный 6 2 3 4 4" xfId="182"/>
    <cellStyle name="Обычный 6 2 3 4 4 2" xfId="354"/>
    <cellStyle name="Обычный 6 2 3 4 4 2 2" xfId="1759"/>
    <cellStyle name="Обычный 6 2 3 4 4 2 2 2" xfId="4719"/>
    <cellStyle name="Обычный 6 2 3 4 4 2 2 3" xfId="3356"/>
    <cellStyle name="Обычный 6 2 3 4 4 2 3" xfId="3928"/>
    <cellStyle name="Обычный 6 2 3 4 4 2 4" xfId="2472"/>
    <cellStyle name="Обычный 6 2 3 4 4 2 5" xfId="1064"/>
    <cellStyle name="Обычный 6 2 3 4 4 3" xfId="525"/>
    <cellStyle name="Обычный 6 2 3 4 4 3 2" xfId="1930"/>
    <cellStyle name="Обычный 6 2 3 4 4 3 2 2" xfId="4883"/>
    <cellStyle name="Обычный 6 2 3 4 4 3 2 3" xfId="3513"/>
    <cellStyle name="Обычный 6 2 3 4 4 3 3" xfId="4099"/>
    <cellStyle name="Обычный 6 2 3 4 4 3 4" xfId="2643"/>
    <cellStyle name="Обычный 6 2 3 4 4 3 5" xfId="1235"/>
    <cellStyle name="Обычный 6 2 3 4 4 4" xfId="690"/>
    <cellStyle name="Обычный 6 2 3 4 4 4 2" xfId="2088"/>
    <cellStyle name="Обычный 6 2 3 4 4 4 2 2" xfId="4257"/>
    <cellStyle name="Обычный 6 2 3 4 4 4 3" xfId="2801"/>
    <cellStyle name="Обычный 6 2 3 4 4 4 4" xfId="1394"/>
    <cellStyle name="Обычный 6 2 3 4 4 5" xfId="1588"/>
    <cellStyle name="Обычный 6 2 3 4 4 5 2" xfId="4548"/>
    <cellStyle name="Обычный 6 2 3 4 4 5 3" xfId="2974"/>
    <cellStyle name="Обычный 6 2 3 4 4 6" xfId="3147"/>
    <cellStyle name="Обычный 6 2 3 4 4 6 2" xfId="5043"/>
    <cellStyle name="Обычный 6 2 3 4 4 7" xfId="3757"/>
    <cellStyle name="Обычный 6 2 3 4 4 8" xfId="2301"/>
    <cellStyle name="Обычный 6 2 3 4 4 9" xfId="893"/>
    <cellStyle name="Обычный 6 2 3 4 5" xfId="297"/>
    <cellStyle name="Обычный 6 2 3 4 5 2" xfId="1702"/>
    <cellStyle name="Обычный 6 2 3 4 5 2 2" xfId="4662"/>
    <cellStyle name="Обычный 6 2 3 4 5 2 3" xfId="3299"/>
    <cellStyle name="Обычный 6 2 3 4 5 3" xfId="3871"/>
    <cellStyle name="Обычный 6 2 3 4 5 4" xfId="2415"/>
    <cellStyle name="Обычный 6 2 3 4 5 5" xfId="1007"/>
    <cellStyle name="Обычный 6 2 3 4 6" xfId="468"/>
    <cellStyle name="Обычный 6 2 3 4 6 2" xfId="1873"/>
    <cellStyle name="Обычный 6 2 3 4 6 2 2" xfId="4826"/>
    <cellStyle name="Обычный 6 2 3 4 6 2 3" xfId="3508"/>
    <cellStyle name="Обычный 6 2 3 4 6 3" xfId="4042"/>
    <cellStyle name="Обычный 6 2 3 4 6 4" xfId="2586"/>
    <cellStyle name="Обычный 6 2 3 4 6 5" xfId="1178"/>
    <cellStyle name="Обычный 6 2 3 4 7" xfId="685"/>
    <cellStyle name="Обычный 6 2 3 4 7 2" xfId="2083"/>
    <cellStyle name="Обычный 6 2 3 4 7 2 2" xfId="4252"/>
    <cellStyle name="Обычный 6 2 3 4 7 3" xfId="2796"/>
    <cellStyle name="Обычный 6 2 3 4 7 4" xfId="1389"/>
    <cellStyle name="Обычный 6 2 3 4 8" xfId="1531"/>
    <cellStyle name="Обычный 6 2 3 4 8 2" xfId="4491"/>
    <cellStyle name="Обычный 6 2 3 4 8 3" xfId="2969"/>
    <cellStyle name="Обычный 6 2 3 4 9" xfId="3142"/>
    <cellStyle name="Обычный 6 2 3 4 9 2" xfId="5038"/>
    <cellStyle name="Обычный 6 2 3 5" xfId="183"/>
    <cellStyle name="Обычный 6 2 3 5 10" xfId="2302"/>
    <cellStyle name="Обычный 6 2 3 5 11" xfId="894"/>
    <cellStyle name="Обычный 6 2 3 5 2" xfId="184"/>
    <cellStyle name="Обычный 6 2 3 5 2 2" xfId="356"/>
    <cellStyle name="Обычный 6 2 3 5 2 2 2" xfId="1761"/>
    <cellStyle name="Обычный 6 2 3 5 2 2 2 2" xfId="4721"/>
    <cellStyle name="Обычный 6 2 3 5 2 2 2 3" xfId="3358"/>
    <cellStyle name="Обычный 6 2 3 5 2 2 3" xfId="3930"/>
    <cellStyle name="Обычный 6 2 3 5 2 2 4" xfId="2474"/>
    <cellStyle name="Обычный 6 2 3 5 2 2 5" xfId="1066"/>
    <cellStyle name="Обычный 6 2 3 5 2 3" xfId="527"/>
    <cellStyle name="Обычный 6 2 3 5 2 3 2" xfId="1932"/>
    <cellStyle name="Обычный 6 2 3 5 2 3 2 2" xfId="4885"/>
    <cellStyle name="Обычный 6 2 3 5 2 3 2 3" xfId="3515"/>
    <cellStyle name="Обычный 6 2 3 5 2 3 3" xfId="4101"/>
    <cellStyle name="Обычный 6 2 3 5 2 3 4" xfId="2645"/>
    <cellStyle name="Обычный 6 2 3 5 2 3 5" xfId="1237"/>
    <cellStyle name="Обычный 6 2 3 5 2 4" xfId="692"/>
    <cellStyle name="Обычный 6 2 3 5 2 4 2" xfId="2090"/>
    <cellStyle name="Обычный 6 2 3 5 2 4 2 2" xfId="4259"/>
    <cellStyle name="Обычный 6 2 3 5 2 4 3" xfId="2803"/>
    <cellStyle name="Обычный 6 2 3 5 2 4 4" xfId="1396"/>
    <cellStyle name="Обычный 6 2 3 5 2 5" xfId="1590"/>
    <cellStyle name="Обычный 6 2 3 5 2 5 2" xfId="4550"/>
    <cellStyle name="Обычный 6 2 3 5 2 5 3" xfId="2976"/>
    <cellStyle name="Обычный 6 2 3 5 2 6" xfId="3149"/>
    <cellStyle name="Обычный 6 2 3 5 2 6 2" xfId="5045"/>
    <cellStyle name="Обычный 6 2 3 5 2 7" xfId="3759"/>
    <cellStyle name="Обычный 6 2 3 5 2 8" xfId="2303"/>
    <cellStyle name="Обычный 6 2 3 5 2 9" xfId="895"/>
    <cellStyle name="Обычный 6 2 3 5 3" xfId="185"/>
    <cellStyle name="Обычный 6 2 3 5 3 2" xfId="357"/>
    <cellStyle name="Обычный 6 2 3 5 3 2 2" xfId="1762"/>
    <cellStyle name="Обычный 6 2 3 5 3 2 2 2" xfId="4722"/>
    <cellStyle name="Обычный 6 2 3 5 3 2 2 3" xfId="3359"/>
    <cellStyle name="Обычный 6 2 3 5 3 2 3" xfId="3931"/>
    <cellStyle name="Обычный 6 2 3 5 3 2 4" xfId="2475"/>
    <cellStyle name="Обычный 6 2 3 5 3 2 5" xfId="1067"/>
    <cellStyle name="Обычный 6 2 3 5 3 3" xfId="528"/>
    <cellStyle name="Обычный 6 2 3 5 3 3 2" xfId="1933"/>
    <cellStyle name="Обычный 6 2 3 5 3 3 2 2" xfId="4886"/>
    <cellStyle name="Обычный 6 2 3 5 3 3 2 3" xfId="3516"/>
    <cellStyle name="Обычный 6 2 3 5 3 3 3" xfId="4102"/>
    <cellStyle name="Обычный 6 2 3 5 3 3 4" xfId="2646"/>
    <cellStyle name="Обычный 6 2 3 5 3 3 5" xfId="1238"/>
    <cellStyle name="Обычный 6 2 3 5 3 4" xfId="693"/>
    <cellStyle name="Обычный 6 2 3 5 3 4 2" xfId="2091"/>
    <cellStyle name="Обычный 6 2 3 5 3 4 2 2" xfId="4260"/>
    <cellStyle name="Обычный 6 2 3 5 3 4 3" xfId="2804"/>
    <cellStyle name="Обычный 6 2 3 5 3 4 4" xfId="1397"/>
    <cellStyle name="Обычный 6 2 3 5 3 5" xfId="1591"/>
    <cellStyle name="Обычный 6 2 3 5 3 5 2" xfId="4551"/>
    <cellStyle name="Обычный 6 2 3 5 3 5 3" xfId="2977"/>
    <cellStyle name="Обычный 6 2 3 5 3 6" xfId="3150"/>
    <cellStyle name="Обычный 6 2 3 5 3 6 2" xfId="5046"/>
    <cellStyle name="Обычный 6 2 3 5 3 7" xfId="3760"/>
    <cellStyle name="Обычный 6 2 3 5 3 8" xfId="2304"/>
    <cellStyle name="Обычный 6 2 3 5 3 9" xfId="896"/>
    <cellStyle name="Обычный 6 2 3 5 4" xfId="355"/>
    <cellStyle name="Обычный 6 2 3 5 4 2" xfId="1760"/>
    <cellStyle name="Обычный 6 2 3 5 4 2 2" xfId="4720"/>
    <cellStyle name="Обычный 6 2 3 5 4 2 3" xfId="3357"/>
    <cellStyle name="Обычный 6 2 3 5 4 3" xfId="3929"/>
    <cellStyle name="Обычный 6 2 3 5 4 4" xfId="2473"/>
    <cellStyle name="Обычный 6 2 3 5 4 5" xfId="1065"/>
    <cellStyle name="Обычный 6 2 3 5 5" xfId="526"/>
    <cellStyle name="Обычный 6 2 3 5 5 2" xfId="1931"/>
    <cellStyle name="Обычный 6 2 3 5 5 2 2" xfId="4884"/>
    <cellStyle name="Обычный 6 2 3 5 5 2 3" xfId="3514"/>
    <cellStyle name="Обычный 6 2 3 5 5 3" xfId="4100"/>
    <cellStyle name="Обычный 6 2 3 5 5 4" xfId="2644"/>
    <cellStyle name="Обычный 6 2 3 5 5 5" xfId="1236"/>
    <cellStyle name="Обычный 6 2 3 5 6" xfId="691"/>
    <cellStyle name="Обычный 6 2 3 5 6 2" xfId="2089"/>
    <cellStyle name="Обычный 6 2 3 5 6 2 2" xfId="4258"/>
    <cellStyle name="Обычный 6 2 3 5 6 3" xfId="2802"/>
    <cellStyle name="Обычный 6 2 3 5 6 4" xfId="1395"/>
    <cellStyle name="Обычный 6 2 3 5 7" xfId="1589"/>
    <cellStyle name="Обычный 6 2 3 5 7 2" xfId="4549"/>
    <cellStyle name="Обычный 6 2 3 5 7 3" xfId="2975"/>
    <cellStyle name="Обычный 6 2 3 5 8" xfId="3148"/>
    <cellStyle name="Обычный 6 2 3 5 8 2" xfId="5044"/>
    <cellStyle name="Обычный 6 2 3 5 9" xfId="3758"/>
    <cellStyle name="Обычный 6 2 3 6" xfId="186"/>
    <cellStyle name="Обычный 6 2 3 6 2" xfId="358"/>
    <cellStyle name="Обычный 6 2 3 6 2 2" xfId="1763"/>
    <cellStyle name="Обычный 6 2 3 6 2 2 2" xfId="4723"/>
    <cellStyle name="Обычный 6 2 3 6 2 2 3" xfId="3360"/>
    <cellStyle name="Обычный 6 2 3 6 2 3" xfId="3932"/>
    <cellStyle name="Обычный 6 2 3 6 2 4" xfId="2476"/>
    <cellStyle name="Обычный 6 2 3 6 2 5" xfId="1068"/>
    <cellStyle name="Обычный 6 2 3 6 3" xfId="529"/>
    <cellStyle name="Обычный 6 2 3 6 3 2" xfId="1934"/>
    <cellStyle name="Обычный 6 2 3 6 3 2 2" xfId="4887"/>
    <cellStyle name="Обычный 6 2 3 6 3 2 3" xfId="3517"/>
    <cellStyle name="Обычный 6 2 3 6 3 3" xfId="4103"/>
    <cellStyle name="Обычный 6 2 3 6 3 4" xfId="2647"/>
    <cellStyle name="Обычный 6 2 3 6 3 5" xfId="1239"/>
    <cellStyle name="Обычный 6 2 3 6 4" xfId="694"/>
    <cellStyle name="Обычный 6 2 3 6 4 2" xfId="2092"/>
    <cellStyle name="Обычный 6 2 3 6 4 2 2" xfId="4261"/>
    <cellStyle name="Обычный 6 2 3 6 4 3" xfId="2805"/>
    <cellStyle name="Обычный 6 2 3 6 4 4" xfId="1398"/>
    <cellStyle name="Обычный 6 2 3 6 5" xfId="1592"/>
    <cellStyle name="Обычный 6 2 3 6 5 2" xfId="4552"/>
    <cellStyle name="Обычный 6 2 3 6 5 3" xfId="2978"/>
    <cellStyle name="Обычный 6 2 3 6 6" xfId="3151"/>
    <cellStyle name="Обычный 6 2 3 6 6 2" xfId="5047"/>
    <cellStyle name="Обычный 6 2 3 6 7" xfId="3761"/>
    <cellStyle name="Обычный 6 2 3 6 8" xfId="2305"/>
    <cellStyle name="Обычный 6 2 3 6 9" xfId="897"/>
    <cellStyle name="Обычный 6 2 3 7" xfId="187"/>
    <cellStyle name="Обычный 6 2 3 7 2" xfId="359"/>
    <cellStyle name="Обычный 6 2 3 7 2 2" xfId="1764"/>
    <cellStyle name="Обычный 6 2 3 7 2 2 2" xfId="4724"/>
    <cellStyle name="Обычный 6 2 3 7 2 2 3" xfId="3361"/>
    <cellStyle name="Обычный 6 2 3 7 2 3" xfId="3933"/>
    <cellStyle name="Обычный 6 2 3 7 2 4" xfId="2477"/>
    <cellStyle name="Обычный 6 2 3 7 2 5" xfId="1069"/>
    <cellStyle name="Обычный 6 2 3 7 3" xfId="530"/>
    <cellStyle name="Обычный 6 2 3 7 3 2" xfId="1935"/>
    <cellStyle name="Обычный 6 2 3 7 3 2 2" xfId="4888"/>
    <cellStyle name="Обычный 6 2 3 7 3 2 3" xfId="3518"/>
    <cellStyle name="Обычный 6 2 3 7 3 3" xfId="4104"/>
    <cellStyle name="Обычный 6 2 3 7 3 4" xfId="2648"/>
    <cellStyle name="Обычный 6 2 3 7 3 5" xfId="1240"/>
    <cellStyle name="Обычный 6 2 3 7 4" xfId="695"/>
    <cellStyle name="Обычный 6 2 3 7 4 2" xfId="2093"/>
    <cellStyle name="Обычный 6 2 3 7 4 2 2" xfId="4262"/>
    <cellStyle name="Обычный 6 2 3 7 4 3" xfId="2806"/>
    <cellStyle name="Обычный 6 2 3 7 4 4" xfId="1399"/>
    <cellStyle name="Обычный 6 2 3 7 5" xfId="1593"/>
    <cellStyle name="Обычный 6 2 3 7 5 2" xfId="4553"/>
    <cellStyle name="Обычный 6 2 3 7 5 3" xfId="2979"/>
    <cellStyle name="Обычный 6 2 3 7 6" xfId="3152"/>
    <cellStyle name="Обычный 6 2 3 7 6 2" xfId="5048"/>
    <cellStyle name="Обычный 6 2 3 7 7" xfId="3762"/>
    <cellStyle name="Обычный 6 2 3 7 8" xfId="2306"/>
    <cellStyle name="Обычный 6 2 3 7 9" xfId="898"/>
    <cellStyle name="Обычный 6 2 3 8" xfId="188"/>
    <cellStyle name="Обычный 6 2 3 8 2" xfId="360"/>
    <cellStyle name="Обычный 6 2 3 8 2 2" xfId="1765"/>
    <cellStyle name="Обычный 6 2 3 8 2 2 2" xfId="4725"/>
    <cellStyle name="Обычный 6 2 3 8 2 2 3" xfId="3362"/>
    <cellStyle name="Обычный 6 2 3 8 2 3" xfId="3934"/>
    <cellStyle name="Обычный 6 2 3 8 2 4" xfId="2478"/>
    <cellStyle name="Обычный 6 2 3 8 2 5" xfId="1070"/>
    <cellStyle name="Обычный 6 2 3 8 3" xfId="531"/>
    <cellStyle name="Обычный 6 2 3 8 3 2" xfId="1936"/>
    <cellStyle name="Обычный 6 2 3 8 3 2 2" xfId="4889"/>
    <cellStyle name="Обычный 6 2 3 8 3 2 3" xfId="3519"/>
    <cellStyle name="Обычный 6 2 3 8 3 3" xfId="4105"/>
    <cellStyle name="Обычный 6 2 3 8 3 4" xfId="2649"/>
    <cellStyle name="Обычный 6 2 3 8 3 5" xfId="1241"/>
    <cellStyle name="Обычный 6 2 3 8 4" xfId="696"/>
    <cellStyle name="Обычный 6 2 3 8 4 2" xfId="2094"/>
    <cellStyle name="Обычный 6 2 3 8 4 2 2" xfId="4263"/>
    <cellStyle name="Обычный 6 2 3 8 4 3" xfId="2807"/>
    <cellStyle name="Обычный 6 2 3 8 4 4" xfId="1400"/>
    <cellStyle name="Обычный 6 2 3 8 5" xfId="1594"/>
    <cellStyle name="Обычный 6 2 3 8 5 2" xfId="4554"/>
    <cellStyle name="Обычный 6 2 3 8 5 3" xfId="2980"/>
    <cellStyle name="Обычный 6 2 3 8 6" xfId="3153"/>
    <cellStyle name="Обычный 6 2 3 8 6 2" xfId="5049"/>
    <cellStyle name="Обычный 6 2 3 8 7" xfId="3763"/>
    <cellStyle name="Обычный 6 2 3 8 8" xfId="2307"/>
    <cellStyle name="Обычный 6 2 3 8 9" xfId="899"/>
    <cellStyle name="Обычный 6 2 3 9" xfId="114"/>
    <cellStyle name="Обычный 6 2 3 9 2" xfId="1521"/>
    <cellStyle name="Обычный 6 2 3 9 2 2" xfId="4481"/>
    <cellStyle name="Обычный 6 2 3 9 2 3" xfId="3289"/>
    <cellStyle name="Обычный 6 2 3 9 3" xfId="3690"/>
    <cellStyle name="Обычный 6 2 3 9 4" xfId="2234"/>
    <cellStyle name="Обычный 6 2 3 9 5" xfId="826"/>
    <cellStyle name="Обычный 6 2 4" xfId="129"/>
    <cellStyle name="Обычный 6 2 4 10" xfId="3704"/>
    <cellStyle name="Обычный 6 2 4 11" xfId="2248"/>
    <cellStyle name="Обычный 6 2 4 12" xfId="840"/>
    <cellStyle name="Обычный 6 2 4 2" xfId="189"/>
    <cellStyle name="Обычный 6 2 4 2 10" xfId="2308"/>
    <cellStyle name="Обычный 6 2 4 2 11" xfId="900"/>
    <cellStyle name="Обычный 6 2 4 2 2" xfId="190"/>
    <cellStyle name="Обычный 6 2 4 2 2 2" xfId="362"/>
    <cellStyle name="Обычный 6 2 4 2 2 2 2" xfId="1767"/>
    <cellStyle name="Обычный 6 2 4 2 2 2 2 2" xfId="4727"/>
    <cellStyle name="Обычный 6 2 4 2 2 2 2 3" xfId="3364"/>
    <cellStyle name="Обычный 6 2 4 2 2 2 3" xfId="3936"/>
    <cellStyle name="Обычный 6 2 4 2 2 2 4" xfId="2480"/>
    <cellStyle name="Обычный 6 2 4 2 2 2 5" xfId="1072"/>
    <cellStyle name="Обычный 6 2 4 2 2 3" xfId="533"/>
    <cellStyle name="Обычный 6 2 4 2 2 3 2" xfId="1938"/>
    <cellStyle name="Обычный 6 2 4 2 2 3 2 2" xfId="4891"/>
    <cellStyle name="Обычный 6 2 4 2 2 3 2 3" xfId="3522"/>
    <cellStyle name="Обычный 6 2 4 2 2 3 3" xfId="4107"/>
    <cellStyle name="Обычный 6 2 4 2 2 3 4" xfId="2651"/>
    <cellStyle name="Обычный 6 2 4 2 2 3 5" xfId="1243"/>
    <cellStyle name="Обычный 6 2 4 2 2 4" xfId="699"/>
    <cellStyle name="Обычный 6 2 4 2 2 4 2" xfId="2097"/>
    <cellStyle name="Обычный 6 2 4 2 2 4 2 2" xfId="4266"/>
    <cellStyle name="Обычный 6 2 4 2 2 4 3" xfId="2810"/>
    <cellStyle name="Обычный 6 2 4 2 2 4 4" xfId="1403"/>
    <cellStyle name="Обычный 6 2 4 2 2 5" xfId="1596"/>
    <cellStyle name="Обычный 6 2 4 2 2 5 2" xfId="4556"/>
    <cellStyle name="Обычный 6 2 4 2 2 5 3" xfId="2983"/>
    <cellStyle name="Обычный 6 2 4 2 2 6" xfId="3156"/>
    <cellStyle name="Обычный 6 2 4 2 2 6 2" xfId="5052"/>
    <cellStyle name="Обычный 6 2 4 2 2 7" xfId="3765"/>
    <cellStyle name="Обычный 6 2 4 2 2 8" xfId="2309"/>
    <cellStyle name="Обычный 6 2 4 2 2 9" xfId="901"/>
    <cellStyle name="Обычный 6 2 4 2 3" xfId="191"/>
    <cellStyle name="Обычный 6 2 4 2 3 2" xfId="363"/>
    <cellStyle name="Обычный 6 2 4 2 3 2 2" xfId="1768"/>
    <cellStyle name="Обычный 6 2 4 2 3 2 2 2" xfId="4728"/>
    <cellStyle name="Обычный 6 2 4 2 3 2 2 3" xfId="3365"/>
    <cellStyle name="Обычный 6 2 4 2 3 2 3" xfId="3937"/>
    <cellStyle name="Обычный 6 2 4 2 3 2 4" xfId="2481"/>
    <cellStyle name="Обычный 6 2 4 2 3 2 5" xfId="1073"/>
    <cellStyle name="Обычный 6 2 4 2 3 3" xfId="534"/>
    <cellStyle name="Обычный 6 2 4 2 3 3 2" xfId="1939"/>
    <cellStyle name="Обычный 6 2 4 2 3 3 2 2" xfId="4892"/>
    <cellStyle name="Обычный 6 2 4 2 3 3 2 3" xfId="3523"/>
    <cellStyle name="Обычный 6 2 4 2 3 3 3" xfId="4108"/>
    <cellStyle name="Обычный 6 2 4 2 3 3 4" xfId="2652"/>
    <cellStyle name="Обычный 6 2 4 2 3 3 5" xfId="1244"/>
    <cellStyle name="Обычный 6 2 4 2 3 4" xfId="700"/>
    <cellStyle name="Обычный 6 2 4 2 3 4 2" xfId="2098"/>
    <cellStyle name="Обычный 6 2 4 2 3 4 2 2" xfId="4267"/>
    <cellStyle name="Обычный 6 2 4 2 3 4 3" xfId="2811"/>
    <cellStyle name="Обычный 6 2 4 2 3 4 4" xfId="1404"/>
    <cellStyle name="Обычный 6 2 4 2 3 5" xfId="1597"/>
    <cellStyle name="Обычный 6 2 4 2 3 5 2" xfId="4557"/>
    <cellStyle name="Обычный 6 2 4 2 3 5 3" xfId="2984"/>
    <cellStyle name="Обычный 6 2 4 2 3 6" xfId="3157"/>
    <cellStyle name="Обычный 6 2 4 2 3 6 2" xfId="5053"/>
    <cellStyle name="Обычный 6 2 4 2 3 7" xfId="3766"/>
    <cellStyle name="Обычный 6 2 4 2 3 8" xfId="2310"/>
    <cellStyle name="Обычный 6 2 4 2 3 9" xfId="902"/>
    <cellStyle name="Обычный 6 2 4 2 4" xfId="361"/>
    <cellStyle name="Обычный 6 2 4 2 4 2" xfId="1766"/>
    <cellStyle name="Обычный 6 2 4 2 4 2 2" xfId="4726"/>
    <cellStyle name="Обычный 6 2 4 2 4 2 3" xfId="3363"/>
    <cellStyle name="Обычный 6 2 4 2 4 3" xfId="3935"/>
    <cellStyle name="Обычный 6 2 4 2 4 4" xfId="2479"/>
    <cellStyle name="Обычный 6 2 4 2 4 5" xfId="1071"/>
    <cellStyle name="Обычный 6 2 4 2 5" xfId="532"/>
    <cellStyle name="Обычный 6 2 4 2 5 2" xfId="1937"/>
    <cellStyle name="Обычный 6 2 4 2 5 2 2" xfId="4890"/>
    <cellStyle name="Обычный 6 2 4 2 5 2 3" xfId="3521"/>
    <cellStyle name="Обычный 6 2 4 2 5 3" xfId="4106"/>
    <cellStyle name="Обычный 6 2 4 2 5 4" xfId="2650"/>
    <cellStyle name="Обычный 6 2 4 2 5 5" xfId="1242"/>
    <cellStyle name="Обычный 6 2 4 2 6" xfId="698"/>
    <cellStyle name="Обычный 6 2 4 2 6 2" xfId="2096"/>
    <cellStyle name="Обычный 6 2 4 2 6 2 2" xfId="4265"/>
    <cellStyle name="Обычный 6 2 4 2 6 3" xfId="2809"/>
    <cellStyle name="Обычный 6 2 4 2 6 4" xfId="1402"/>
    <cellStyle name="Обычный 6 2 4 2 7" xfId="1595"/>
    <cellStyle name="Обычный 6 2 4 2 7 2" xfId="4555"/>
    <cellStyle name="Обычный 6 2 4 2 7 3" xfId="2982"/>
    <cellStyle name="Обычный 6 2 4 2 8" xfId="3155"/>
    <cellStyle name="Обычный 6 2 4 2 8 2" xfId="5051"/>
    <cellStyle name="Обычный 6 2 4 2 9" xfId="3764"/>
    <cellStyle name="Обычный 6 2 4 3" xfId="192"/>
    <cellStyle name="Обычный 6 2 4 3 2" xfId="364"/>
    <cellStyle name="Обычный 6 2 4 3 2 2" xfId="1769"/>
    <cellStyle name="Обычный 6 2 4 3 2 2 2" xfId="4729"/>
    <cellStyle name="Обычный 6 2 4 3 2 2 3" xfId="3366"/>
    <cellStyle name="Обычный 6 2 4 3 2 3" xfId="3938"/>
    <cellStyle name="Обычный 6 2 4 3 2 4" xfId="2482"/>
    <cellStyle name="Обычный 6 2 4 3 2 5" xfId="1074"/>
    <cellStyle name="Обычный 6 2 4 3 3" xfId="535"/>
    <cellStyle name="Обычный 6 2 4 3 3 2" xfId="1940"/>
    <cellStyle name="Обычный 6 2 4 3 3 2 2" xfId="4893"/>
    <cellStyle name="Обычный 6 2 4 3 3 2 3" xfId="3524"/>
    <cellStyle name="Обычный 6 2 4 3 3 3" xfId="4109"/>
    <cellStyle name="Обычный 6 2 4 3 3 4" xfId="2653"/>
    <cellStyle name="Обычный 6 2 4 3 3 5" xfId="1245"/>
    <cellStyle name="Обычный 6 2 4 3 4" xfId="701"/>
    <cellStyle name="Обычный 6 2 4 3 4 2" xfId="2099"/>
    <cellStyle name="Обычный 6 2 4 3 4 2 2" xfId="4268"/>
    <cellStyle name="Обычный 6 2 4 3 4 3" xfId="2812"/>
    <cellStyle name="Обычный 6 2 4 3 4 4" xfId="1405"/>
    <cellStyle name="Обычный 6 2 4 3 5" xfId="1598"/>
    <cellStyle name="Обычный 6 2 4 3 5 2" xfId="4558"/>
    <cellStyle name="Обычный 6 2 4 3 5 3" xfId="2985"/>
    <cellStyle name="Обычный 6 2 4 3 6" xfId="3158"/>
    <cellStyle name="Обычный 6 2 4 3 6 2" xfId="5054"/>
    <cellStyle name="Обычный 6 2 4 3 7" xfId="3767"/>
    <cellStyle name="Обычный 6 2 4 3 8" xfId="2311"/>
    <cellStyle name="Обычный 6 2 4 3 9" xfId="903"/>
    <cellStyle name="Обычный 6 2 4 4" xfId="193"/>
    <cellStyle name="Обычный 6 2 4 4 2" xfId="365"/>
    <cellStyle name="Обычный 6 2 4 4 2 2" xfId="1770"/>
    <cellStyle name="Обычный 6 2 4 4 2 2 2" xfId="4730"/>
    <cellStyle name="Обычный 6 2 4 4 2 2 3" xfId="3367"/>
    <cellStyle name="Обычный 6 2 4 4 2 3" xfId="3939"/>
    <cellStyle name="Обычный 6 2 4 4 2 4" xfId="2483"/>
    <cellStyle name="Обычный 6 2 4 4 2 5" xfId="1075"/>
    <cellStyle name="Обычный 6 2 4 4 3" xfId="536"/>
    <cellStyle name="Обычный 6 2 4 4 3 2" xfId="1941"/>
    <cellStyle name="Обычный 6 2 4 4 3 2 2" xfId="4894"/>
    <cellStyle name="Обычный 6 2 4 4 3 2 3" xfId="3525"/>
    <cellStyle name="Обычный 6 2 4 4 3 3" xfId="4110"/>
    <cellStyle name="Обычный 6 2 4 4 3 4" xfId="2654"/>
    <cellStyle name="Обычный 6 2 4 4 3 5" xfId="1246"/>
    <cellStyle name="Обычный 6 2 4 4 4" xfId="702"/>
    <cellStyle name="Обычный 6 2 4 4 4 2" xfId="2100"/>
    <cellStyle name="Обычный 6 2 4 4 4 2 2" xfId="4269"/>
    <cellStyle name="Обычный 6 2 4 4 4 3" xfId="2813"/>
    <cellStyle name="Обычный 6 2 4 4 4 4" xfId="1406"/>
    <cellStyle name="Обычный 6 2 4 4 5" xfId="1599"/>
    <cellStyle name="Обычный 6 2 4 4 5 2" xfId="4559"/>
    <cellStyle name="Обычный 6 2 4 4 5 3" xfId="2986"/>
    <cellStyle name="Обычный 6 2 4 4 6" xfId="3159"/>
    <cellStyle name="Обычный 6 2 4 4 6 2" xfId="5055"/>
    <cellStyle name="Обычный 6 2 4 4 7" xfId="3768"/>
    <cellStyle name="Обычный 6 2 4 4 8" xfId="2312"/>
    <cellStyle name="Обычный 6 2 4 4 9" xfId="904"/>
    <cellStyle name="Обычный 6 2 4 5" xfId="301"/>
    <cellStyle name="Обычный 6 2 4 5 2" xfId="1706"/>
    <cellStyle name="Обычный 6 2 4 5 2 2" xfId="4666"/>
    <cellStyle name="Обычный 6 2 4 5 2 3" xfId="3303"/>
    <cellStyle name="Обычный 6 2 4 5 3" xfId="3875"/>
    <cellStyle name="Обычный 6 2 4 5 4" xfId="2419"/>
    <cellStyle name="Обычный 6 2 4 5 5" xfId="1011"/>
    <cellStyle name="Обычный 6 2 4 6" xfId="472"/>
    <cellStyle name="Обычный 6 2 4 6 2" xfId="1877"/>
    <cellStyle name="Обычный 6 2 4 6 2 2" xfId="4830"/>
    <cellStyle name="Обычный 6 2 4 6 2 3" xfId="3520"/>
    <cellStyle name="Обычный 6 2 4 6 3" xfId="4046"/>
    <cellStyle name="Обычный 6 2 4 6 4" xfId="2590"/>
    <cellStyle name="Обычный 6 2 4 6 5" xfId="1182"/>
    <cellStyle name="Обычный 6 2 4 7" xfId="697"/>
    <cellStyle name="Обычный 6 2 4 7 2" xfId="2095"/>
    <cellStyle name="Обычный 6 2 4 7 2 2" xfId="4264"/>
    <cellStyle name="Обычный 6 2 4 7 3" xfId="2808"/>
    <cellStyle name="Обычный 6 2 4 7 4" xfId="1401"/>
    <cellStyle name="Обычный 6 2 4 8" xfId="1535"/>
    <cellStyle name="Обычный 6 2 4 8 2" xfId="4495"/>
    <cellStyle name="Обычный 6 2 4 8 3" xfId="2981"/>
    <cellStyle name="Обычный 6 2 4 9" xfId="3154"/>
    <cellStyle name="Обычный 6 2 4 9 2" xfId="5050"/>
    <cellStyle name="Обычный 6 2 5" xfId="122"/>
    <cellStyle name="Обычный 6 2 5 10" xfId="3697"/>
    <cellStyle name="Обычный 6 2 5 11" xfId="2241"/>
    <cellStyle name="Обычный 6 2 5 12" xfId="833"/>
    <cellStyle name="Обычный 6 2 5 2" xfId="194"/>
    <cellStyle name="Обычный 6 2 5 2 10" xfId="2313"/>
    <cellStyle name="Обычный 6 2 5 2 11" xfId="905"/>
    <cellStyle name="Обычный 6 2 5 2 2" xfId="195"/>
    <cellStyle name="Обычный 6 2 5 2 2 2" xfId="367"/>
    <cellStyle name="Обычный 6 2 5 2 2 2 2" xfId="1772"/>
    <cellStyle name="Обычный 6 2 5 2 2 2 2 2" xfId="4732"/>
    <cellStyle name="Обычный 6 2 5 2 2 2 2 3" xfId="3369"/>
    <cellStyle name="Обычный 6 2 5 2 2 2 3" xfId="3941"/>
    <cellStyle name="Обычный 6 2 5 2 2 2 4" xfId="2485"/>
    <cellStyle name="Обычный 6 2 5 2 2 2 5" xfId="1077"/>
    <cellStyle name="Обычный 6 2 5 2 2 3" xfId="538"/>
    <cellStyle name="Обычный 6 2 5 2 2 3 2" xfId="1943"/>
    <cellStyle name="Обычный 6 2 5 2 2 3 2 2" xfId="4896"/>
    <cellStyle name="Обычный 6 2 5 2 2 3 2 3" xfId="3528"/>
    <cellStyle name="Обычный 6 2 5 2 2 3 3" xfId="4112"/>
    <cellStyle name="Обычный 6 2 5 2 2 3 4" xfId="2656"/>
    <cellStyle name="Обычный 6 2 5 2 2 3 5" xfId="1248"/>
    <cellStyle name="Обычный 6 2 5 2 2 4" xfId="705"/>
    <cellStyle name="Обычный 6 2 5 2 2 4 2" xfId="2103"/>
    <cellStyle name="Обычный 6 2 5 2 2 4 2 2" xfId="4272"/>
    <cellStyle name="Обычный 6 2 5 2 2 4 3" xfId="2816"/>
    <cellStyle name="Обычный 6 2 5 2 2 4 4" xfId="1409"/>
    <cellStyle name="Обычный 6 2 5 2 2 5" xfId="1601"/>
    <cellStyle name="Обычный 6 2 5 2 2 5 2" xfId="4561"/>
    <cellStyle name="Обычный 6 2 5 2 2 5 3" xfId="2989"/>
    <cellStyle name="Обычный 6 2 5 2 2 6" xfId="3162"/>
    <cellStyle name="Обычный 6 2 5 2 2 6 2" xfId="5058"/>
    <cellStyle name="Обычный 6 2 5 2 2 7" xfId="3770"/>
    <cellStyle name="Обычный 6 2 5 2 2 8" xfId="2314"/>
    <cellStyle name="Обычный 6 2 5 2 2 9" xfId="906"/>
    <cellStyle name="Обычный 6 2 5 2 3" xfId="196"/>
    <cellStyle name="Обычный 6 2 5 2 3 2" xfId="368"/>
    <cellStyle name="Обычный 6 2 5 2 3 2 2" xfId="1773"/>
    <cellStyle name="Обычный 6 2 5 2 3 2 2 2" xfId="4733"/>
    <cellStyle name="Обычный 6 2 5 2 3 2 2 3" xfId="3370"/>
    <cellStyle name="Обычный 6 2 5 2 3 2 3" xfId="3942"/>
    <cellStyle name="Обычный 6 2 5 2 3 2 4" xfId="2486"/>
    <cellStyle name="Обычный 6 2 5 2 3 2 5" xfId="1078"/>
    <cellStyle name="Обычный 6 2 5 2 3 3" xfId="539"/>
    <cellStyle name="Обычный 6 2 5 2 3 3 2" xfId="1944"/>
    <cellStyle name="Обычный 6 2 5 2 3 3 2 2" xfId="4897"/>
    <cellStyle name="Обычный 6 2 5 2 3 3 2 3" xfId="3529"/>
    <cellStyle name="Обычный 6 2 5 2 3 3 3" xfId="4113"/>
    <cellStyle name="Обычный 6 2 5 2 3 3 4" xfId="2657"/>
    <cellStyle name="Обычный 6 2 5 2 3 3 5" xfId="1249"/>
    <cellStyle name="Обычный 6 2 5 2 3 4" xfId="706"/>
    <cellStyle name="Обычный 6 2 5 2 3 4 2" xfId="2104"/>
    <cellStyle name="Обычный 6 2 5 2 3 4 2 2" xfId="4273"/>
    <cellStyle name="Обычный 6 2 5 2 3 4 3" xfId="2817"/>
    <cellStyle name="Обычный 6 2 5 2 3 4 4" xfId="1410"/>
    <cellStyle name="Обычный 6 2 5 2 3 5" xfId="1602"/>
    <cellStyle name="Обычный 6 2 5 2 3 5 2" xfId="4562"/>
    <cellStyle name="Обычный 6 2 5 2 3 5 3" xfId="2990"/>
    <cellStyle name="Обычный 6 2 5 2 3 6" xfId="3163"/>
    <cellStyle name="Обычный 6 2 5 2 3 6 2" xfId="5059"/>
    <cellStyle name="Обычный 6 2 5 2 3 7" xfId="3771"/>
    <cellStyle name="Обычный 6 2 5 2 3 8" xfId="2315"/>
    <cellStyle name="Обычный 6 2 5 2 3 9" xfId="907"/>
    <cellStyle name="Обычный 6 2 5 2 4" xfId="366"/>
    <cellStyle name="Обычный 6 2 5 2 4 2" xfId="1771"/>
    <cellStyle name="Обычный 6 2 5 2 4 2 2" xfId="4731"/>
    <cellStyle name="Обычный 6 2 5 2 4 2 3" xfId="3368"/>
    <cellStyle name="Обычный 6 2 5 2 4 3" xfId="3940"/>
    <cellStyle name="Обычный 6 2 5 2 4 4" xfId="2484"/>
    <cellStyle name="Обычный 6 2 5 2 4 5" xfId="1076"/>
    <cellStyle name="Обычный 6 2 5 2 5" xfId="537"/>
    <cellStyle name="Обычный 6 2 5 2 5 2" xfId="1942"/>
    <cellStyle name="Обычный 6 2 5 2 5 2 2" xfId="4895"/>
    <cellStyle name="Обычный 6 2 5 2 5 2 3" xfId="3527"/>
    <cellStyle name="Обычный 6 2 5 2 5 3" xfId="4111"/>
    <cellStyle name="Обычный 6 2 5 2 5 4" xfId="2655"/>
    <cellStyle name="Обычный 6 2 5 2 5 5" xfId="1247"/>
    <cellStyle name="Обычный 6 2 5 2 6" xfId="704"/>
    <cellStyle name="Обычный 6 2 5 2 6 2" xfId="2102"/>
    <cellStyle name="Обычный 6 2 5 2 6 2 2" xfId="4271"/>
    <cellStyle name="Обычный 6 2 5 2 6 3" xfId="2815"/>
    <cellStyle name="Обычный 6 2 5 2 6 4" xfId="1408"/>
    <cellStyle name="Обычный 6 2 5 2 7" xfId="1600"/>
    <cellStyle name="Обычный 6 2 5 2 7 2" xfId="4560"/>
    <cellStyle name="Обычный 6 2 5 2 7 3" xfId="2988"/>
    <cellStyle name="Обычный 6 2 5 2 8" xfId="3161"/>
    <cellStyle name="Обычный 6 2 5 2 8 2" xfId="5057"/>
    <cellStyle name="Обычный 6 2 5 2 9" xfId="3769"/>
    <cellStyle name="Обычный 6 2 5 3" xfId="197"/>
    <cellStyle name="Обычный 6 2 5 3 2" xfId="369"/>
    <cellStyle name="Обычный 6 2 5 3 2 2" xfId="1774"/>
    <cellStyle name="Обычный 6 2 5 3 2 2 2" xfId="4734"/>
    <cellStyle name="Обычный 6 2 5 3 2 2 3" xfId="3371"/>
    <cellStyle name="Обычный 6 2 5 3 2 3" xfId="3943"/>
    <cellStyle name="Обычный 6 2 5 3 2 4" xfId="2487"/>
    <cellStyle name="Обычный 6 2 5 3 2 5" xfId="1079"/>
    <cellStyle name="Обычный 6 2 5 3 3" xfId="540"/>
    <cellStyle name="Обычный 6 2 5 3 3 2" xfId="1945"/>
    <cellStyle name="Обычный 6 2 5 3 3 2 2" xfId="4898"/>
    <cellStyle name="Обычный 6 2 5 3 3 2 3" xfId="3530"/>
    <cellStyle name="Обычный 6 2 5 3 3 3" xfId="4114"/>
    <cellStyle name="Обычный 6 2 5 3 3 4" xfId="2658"/>
    <cellStyle name="Обычный 6 2 5 3 3 5" xfId="1250"/>
    <cellStyle name="Обычный 6 2 5 3 4" xfId="707"/>
    <cellStyle name="Обычный 6 2 5 3 4 2" xfId="2105"/>
    <cellStyle name="Обычный 6 2 5 3 4 2 2" xfId="4274"/>
    <cellStyle name="Обычный 6 2 5 3 4 3" xfId="2818"/>
    <cellStyle name="Обычный 6 2 5 3 4 4" xfId="1411"/>
    <cellStyle name="Обычный 6 2 5 3 5" xfId="1603"/>
    <cellStyle name="Обычный 6 2 5 3 5 2" xfId="4563"/>
    <cellStyle name="Обычный 6 2 5 3 5 3" xfId="2991"/>
    <cellStyle name="Обычный 6 2 5 3 6" xfId="3164"/>
    <cellStyle name="Обычный 6 2 5 3 6 2" xfId="5060"/>
    <cellStyle name="Обычный 6 2 5 3 7" xfId="3772"/>
    <cellStyle name="Обычный 6 2 5 3 8" xfId="2316"/>
    <cellStyle name="Обычный 6 2 5 3 9" xfId="908"/>
    <cellStyle name="Обычный 6 2 5 4" xfId="198"/>
    <cellStyle name="Обычный 6 2 5 4 2" xfId="370"/>
    <cellStyle name="Обычный 6 2 5 4 2 2" xfId="1775"/>
    <cellStyle name="Обычный 6 2 5 4 2 2 2" xfId="4735"/>
    <cellStyle name="Обычный 6 2 5 4 2 2 3" xfId="3372"/>
    <cellStyle name="Обычный 6 2 5 4 2 3" xfId="3944"/>
    <cellStyle name="Обычный 6 2 5 4 2 4" xfId="2488"/>
    <cellStyle name="Обычный 6 2 5 4 2 5" xfId="1080"/>
    <cellStyle name="Обычный 6 2 5 4 3" xfId="541"/>
    <cellStyle name="Обычный 6 2 5 4 3 2" xfId="1946"/>
    <cellStyle name="Обычный 6 2 5 4 3 2 2" xfId="4899"/>
    <cellStyle name="Обычный 6 2 5 4 3 2 3" xfId="3531"/>
    <cellStyle name="Обычный 6 2 5 4 3 3" xfId="4115"/>
    <cellStyle name="Обычный 6 2 5 4 3 4" xfId="2659"/>
    <cellStyle name="Обычный 6 2 5 4 3 5" xfId="1251"/>
    <cellStyle name="Обычный 6 2 5 4 4" xfId="708"/>
    <cellStyle name="Обычный 6 2 5 4 4 2" xfId="2106"/>
    <cellStyle name="Обычный 6 2 5 4 4 2 2" xfId="4275"/>
    <cellStyle name="Обычный 6 2 5 4 4 3" xfId="2819"/>
    <cellStyle name="Обычный 6 2 5 4 4 4" xfId="1412"/>
    <cellStyle name="Обычный 6 2 5 4 5" xfId="1604"/>
    <cellStyle name="Обычный 6 2 5 4 5 2" xfId="4564"/>
    <cellStyle name="Обычный 6 2 5 4 5 3" xfId="2992"/>
    <cellStyle name="Обычный 6 2 5 4 6" xfId="3165"/>
    <cellStyle name="Обычный 6 2 5 4 6 2" xfId="5061"/>
    <cellStyle name="Обычный 6 2 5 4 7" xfId="3773"/>
    <cellStyle name="Обычный 6 2 5 4 8" xfId="2317"/>
    <cellStyle name="Обычный 6 2 5 4 9" xfId="909"/>
    <cellStyle name="Обычный 6 2 5 5" xfId="294"/>
    <cellStyle name="Обычный 6 2 5 5 2" xfId="1699"/>
    <cellStyle name="Обычный 6 2 5 5 2 2" xfId="4659"/>
    <cellStyle name="Обычный 6 2 5 5 2 3" xfId="3296"/>
    <cellStyle name="Обычный 6 2 5 5 3" xfId="3868"/>
    <cellStyle name="Обычный 6 2 5 5 4" xfId="2412"/>
    <cellStyle name="Обычный 6 2 5 5 5" xfId="1004"/>
    <cellStyle name="Обычный 6 2 5 6" xfId="465"/>
    <cellStyle name="Обычный 6 2 5 6 2" xfId="1870"/>
    <cellStyle name="Обычный 6 2 5 6 2 2" xfId="4823"/>
    <cellStyle name="Обычный 6 2 5 6 2 3" xfId="3526"/>
    <cellStyle name="Обычный 6 2 5 6 3" xfId="4039"/>
    <cellStyle name="Обычный 6 2 5 6 4" xfId="2583"/>
    <cellStyle name="Обычный 6 2 5 6 5" xfId="1175"/>
    <cellStyle name="Обычный 6 2 5 7" xfId="703"/>
    <cellStyle name="Обычный 6 2 5 7 2" xfId="2101"/>
    <cellStyle name="Обычный 6 2 5 7 2 2" xfId="4270"/>
    <cellStyle name="Обычный 6 2 5 7 3" xfId="2814"/>
    <cellStyle name="Обычный 6 2 5 7 4" xfId="1407"/>
    <cellStyle name="Обычный 6 2 5 8" xfId="1528"/>
    <cellStyle name="Обычный 6 2 5 8 2" xfId="4488"/>
    <cellStyle name="Обычный 6 2 5 8 3" xfId="2987"/>
    <cellStyle name="Обычный 6 2 5 9" xfId="3160"/>
    <cellStyle name="Обычный 6 2 5 9 2" xfId="5056"/>
    <cellStyle name="Обычный 6 2 6" xfId="199"/>
    <cellStyle name="Обычный 6 2 6 10" xfId="2318"/>
    <cellStyle name="Обычный 6 2 6 11" xfId="910"/>
    <cellStyle name="Обычный 6 2 6 2" xfId="200"/>
    <cellStyle name="Обычный 6 2 6 2 2" xfId="372"/>
    <cellStyle name="Обычный 6 2 6 2 2 2" xfId="1777"/>
    <cellStyle name="Обычный 6 2 6 2 2 2 2" xfId="4737"/>
    <cellStyle name="Обычный 6 2 6 2 2 2 3" xfId="3374"/>
    <cellStyle name="Обычный 6 2 6 2 2 3" xfId="3946"/>
    <cellStyle name="Обычный 6 2 6 2 2 4" xfId="2490"/>
    <cellStyle name="Обычный 6 2 6 2 2 5" xfId="1082"/>
    <cellStyle name="Обычный 6 2 6 2 3" xfId="543"/>
    <cellStyle name="Обычный 6 2 6 2 3 2" xfId="1948"/>
    <cellStyle name="Обычный 6 2 6 2 3 2 2" xfId="4901"/>
    <cellStyle name="Обычный 6 2 6 2 3 2 3" xfId="3533"/>
    <cellStyle name="Обычный 6 2 6 2 3 3" xfId="4117"/>
    <cellStyle name="Обычный 6 2 6 2 3 4" xfId="2661"/>
    <cellStyle name="Обычный 6 2 6 2 3 5" xfId="1253"/>
    <cellStyle name="Обычный 6 2 6 2 4" xfId="710"/>
    <cellStyle name="Обычный 6 2 6 2 4 2" xfId="2108"/>
    <cellStyle name="Обычный 6 2 6 2 4 2 2" xfId="4277"/>
    <cellStyle name="Обычный 6 2 6 2 4 3" xfId="2821"/>
    <cellStyle name="Обычный 6 2 6 2 4 4" xfId="1414"/>
    <cellStyle name="Обычный 6 2 6 2 5" xfId="1606"/>
    <cellStyle name="Обычный 6 2 6 2 5 2" xfId="4566"/>
    <cellStyle name="Обычный 6 2 6 2 5 3" xfId="2994"/>
    <cellStyle name="Обычный 6 2 6 2 6" xfId="3167"/>
    <cellStyle name="Обычный 6 2 6 2 6 2" xfId="5063"/>
    <cellStyle name="Обычный 6 2 6 2 7" xfId="3775"/>
    <cellStyle name="Обычный 6 2 6 2 8" xfId="2319"/>
    <cellStyle name="Обычный 6 2 6 2 9" xfId="911"/>
    <cellStyle name="Обычный 6 2 6 3" xfId="201"/>
    <cellStyle name="Обычный 6 2 6 3 2" xfId="373"/>
    <cellStyle name="Обычный 6 2 6 3 2 2" xfId="1778"/>
    <cellStyle name="Обычный 6 2 6 3 2 2 2" xfId="4738"/>
    <cellStyle name="Обычный 6 2 6 3 2 2 3" xfId="3375"/>
    <cellStyle name="Обычный 6 2 6 3 2 3" xfId="3947"/>
    <cellStyle name="Обычный 6 2 6 3 2 4" xfId="2491"/>
    <cellStyle name="Обычный 6 2 6 3 2 5" xfId="1083"/>
    <cellStyle name="Обычный 6 2 6 3 3" xfId="544"/>
    <cellStyle name="Обычный 6 2 6 3 3 2" xfId="1949"/>
    <cellStyle name="Обычный 6 2 6 3 3 2 2" xfId="4902"/>
    <cellStyle name="Обычный 6 2 6 3 3 2 3" xfId="3534"/>
    <cellStyle name="Обычный 6 2 6 3 3 3" xfId="4118"/>
    <cellStyle name="Обычный 6 2 6 3 3 4" xfId="2662"/>
    <cellStyle name="Обычный 6 2 6 3 3 5" xfId="1254"/>
    <cellStyle name="Обычный 6 2 6 3 4" xfId="711"/>
    <cellStyle name="Обычный 6 2 6 3 4 2" xfId="2109"/>
    <cellStyle name="Обычный 6 2 6 3 4 2 2" xfId="4278"/>
    <cellStyle name="Обычный 6 2 6 3 4 3" xfId="2822"/>
    <cellStyle name="Обычный 6 2 6 3 4 4" xfId="1415"/>
    <cellStyle name="Обычный 6 2 6 3 5" xfId="1607"/>
    <cellStyle name="Обычный 6 2 6 3 5 2" xfId="4567"/>
    <cellStyle name="Обычный 6 2 6 3 5 3" xfId="2995"/>
    <cellStyle name="Обычный 6 2 6 3 6" xfId="3168"/>
    <cellStyle name="Обычный 6 2 6 3 6 2" xfId="5064"/>
    <cellStyle name="Обычный 6 2 6 3 7" xfId="3776"/>
    <cellStyle name="Обычный 6 2 6 3 8" xfId="2320"/>
    <cellStyle name="Обычный 6 2 6 3 9" xfId="912"/>
    <cellStyle name="Обычный 6 2 6 4" xfId="371"/>
    <cellStyle name="Обычный 6 2 6 4 2" xfId="1776"/>
    <cellStyle name="Обычный 6 2 6 4 2 2" xfId="4736"/>
    <cellStyle name="Обычный 6 2 6 4 2 3" xfId="3373"/>
    <cellStyle name="Обычный 6 2 6 4 3" xfId="3945"/>
    <cellStyle name="Обычный 6 2 6 4 4" xfId="2489"/>
    <cellStyle name="Обычный 6 2 6 4 5" xfId="1081"/>
    <cellStyle name="Обычный 6 2 6 5" xfId="542"/>
    <cellStyle name="Обычный 6 2 6 5 2" xfId="1947"/>
    <cellStyle name="Обычный 6 2 6 5 2 2" xfId="4900"/>
    <cellStyle name="Обычный 6 2 6 5 2 3" xfId="3532"/>
    <cellStyle name="Обычный 6 2 6 5 3" xfId="4116"/>
    <cellStyle name="Обычный 6 2 6 5 4" xfId="2660"/>
    <cellStyle name="Обычный 6 2 6 5 5" xfId="1252"/>
    <cellStyle name="Обычный 6 2 6 6" xfId="709"/>
    <cellStyle name="Обычный 6 2 6 6 2" xfId="2107"/>
    <cellStyle name="Обычный 6 2 6 6 2 2" xfId="4276"/>
    <cellStyle name="Обычный 6 2 6 6 3" xfId="2820"/>
    <cellStyle name="Обычный 6 2 6 6 4" xfId="1413"/>
    <cellStyle name="Обычный 6 2 6 7" xfId="1605"/>
    <cellStyle name="Обычный 6 2 6 7 2" xfId="4565"/>
    <cellStyle name="Обычный 6 2 6 7 3" xfId="2993"/>
    <cellStyle name="Обычный 6 2 6 8" xfId="3166"/>
    <cellStyle name="Обычный 6 2 6 8 2" xfId="5062"/>
    <cellStyle name="Обычный 6 2 6 9" xfId="3774"/>
    <cellStyle name="Обычный 6 2 7" xfId="202"/>
    <cellStyle name="Обычный 6 2 7 2" xfId="374"/>
    <cellStyle name="Обычный 6 2 7 2 2" xfId="1779"/>
    <cellStyle name="Обычный 6 2 7 2 2 2" xfId="4739"/>
    <cellStyle name="Обычный 6 2 7 2 2 3" xfId="3376"/>
    <cellStyle name="Обычный 6 2 7 2 3" xfId="3948"/>
    <cellStyle name="Обычный 6 2 7 2 4" xfId="2492"/>
    <cellStyle name="Обычный 6 2 7 2 5" xfId="1084"/>
    <cellStyle name="Обычный 6 2 7 3" xfId="545"/>
    <cellStyle name="Обычный 6 2 7 3 2" xfId="1950"/>
    <cellStyle name="Обычный 6 2 7 3 2 2" xfId="4903"/>
    <cellStyle name="Обычный 6 2 7 3 2 3" xfId="3535"/>
    <cellStyle name="Обычный 6 2 7 3 3" xfId="4119"/>
    <cellStyle name="Обычный 6 2 7 3 4" xfId="2663"/>
    <cellStyle name="Обычный 6 2 7 3 5" xfId="1255"/>
    <cellStyle name="Обычный 6 2 7 4" xfId="712"/>
    <cellStyle name="Обычный 6 2 7 4 2" xfId="2110"/>
    <cellStyle name="Обычный 6 2 7 4 2 2" xfId="4279"/>
    <cellStyle name="Обычный 6 2 7 4 3" xfId="2823"/>
    <cellStyle name="Обычный 6 2 7 4 4" xfId="1416"/>
    <cellStyle name="Обычный 6 2 7 5" xfId="1608"/>
    <cellStyle name="Обычный 6 2 7 5 2" xfId="4568"/>
    <cellStyle name="Обычный 6 2 7 5 3" xfId="2996"/>
    <cellStyle name="Обычный 6 2 7 6" xfId="3169"/>
    <cellStyle name="Обычный 6 2 7 6 2" xfId="5065"/>
    <cellStyle name="Обычный 6 2 7 7" xfId="3777"/>
    <cellStyle name="Обычный 6 2 7 8" xfId="2321"/>
    <cellStyle name="Обычный 6 2 7 9" xfId="913"/>
    <cellStyle name="Обычный 6 2 8" xfId="203"/>
    <cellStyle name="Обычный 6 2 8 2" xfId="375"/>
    <cellStyle name="Обычный 6 2 8 2 2" xfId="1780"/>
    <cellStyle name="Обычный 6 2 8 2 2 2" xfId="4740"/>
    <cellStyle name="Обычный 6 2 8 2 2 3" xfId="3377"/>
    <cellStyle name="Обычный 6 2 8 2 3" xfId="3949"/>
    <cellStyle name="Обычный 6 2 8 2 4" xfId="2493"/>
    <cellStyle name="Обычный 6 2 8 2 5" xfId="1085"/>
    <cellStyle name="Обычный 6 2 8 3" xfId="546"/>
    <cellStyle name="Обычный 6 2 8 3 2" xfId="1951"/>
    <cellStyle name="Обычный 6 2 8 3 2 2" xfId="4904"/>
    <cellStyle name="Обычный 6 2 8 3 2 3" xfId="3536"/>
    <cellStyle name="Обычный 6 2 8 3 3" xfId="4120"/>
    <cellStyle name="Обычный 6 2 8 3 4" xfId="2664"/>
    <cellStyle name="Обычный 6 2 8 3 5" xfId="1256"/>
    <cellStyle name="Обычный 6 2 8 4" xfId="713"/>
    <cellStyle name="Обычный 6 2 8 4 2" xfId="2111"/>
    <cellStyle name="Обычный 6 2 8 4 2 2" xfId="4280"/>
    <cellStyle name="Обычный 6 2 8 4 3" xfId="2824"/>
    <cellStyle name="Обычный 6 2 8 4 4" xfId="1417"/>
    <cellStyle name="Обычный 6 2 8 5" xfId="1609"/>
    <cellStyle name="Обычный 6 2 8 5 2" xfId="4569"/>
    <cellStyle name="Обычный 6 2 8 5 3" xfId="2997"/>
    <cellStyle name="Обычный 6 2 8 6" xfId="3170"/>
    <cellStyle name="Обычный 6 2 8 6 2" xfId="5066"/>
    <cellStyle name="Обычный 6 2 8 7" xfId="3778"/>
    <cellStyle name="Обычный 6 2 8 8" xfId="2322"/>
    <cellStyle name="Обычный 6 2 8 9" xfId="914"/>
    <cellStyle name="Обычный 6 2 9" xfId="204"/>
    <cellStyle name="Обычный 6 2 9 2" xfId="376"/>
    <cellStyle name="Обычный 6 2 9 2 2" xfId="1781"/>
    <cellStyle name="Обычный 6 2 9 2 2 2" xfId="4741"/>
    <cellStyle name="Обычный 6 2 9 2 2 3" xfId="3378"/>
    <cellStyle name="Обычный 6 2 9 2 3" xfId="3950"/>
    <cellStyle name="Обычный 6 2 9 2 4" xfId="2494"/>
    <cellStyle name="Обычный 6 2 9 2 5" xfId="1086"/>
    <cellStyle name="Обычный 6 2 9 3" xfId="547"/>
    <cellStyle name="Обычный 6 2 9 3 2" xfId="1952"/>
    <cellStyle name="Обычный 6 2 9 3 2 2" xfId="4905"/>
    <cellStyle name="Обычный 6 2 9 3 2 3" xfId="3537"/>
    <cellStyle name="Обычный 6 2 9 3 3" xfId="4121"/>
    <cellStyle name="Обычный 6 2 9 3 4" xfId="2665"/>
    <cellStyle name="Обычный 6 2 9 3 5" xfId="1257"/>
    <cellStyle name="Обычный 6 2 9 4" xfId="714"/>
    <cellStyle name="Обычный 6 2 9 4 2" xfId="2112"/>
    <cellStyle name="Обычный 6 2 9 4 2 2" xfId="4281"/>
    <cellStyle name="Обычный 6 2 9 4 3" xfId="2825"/>
    <cellStyle name="Обычный 6 2 9 4 4" xfId="1418"/>
    <cellStyle name="Обычный 6 2 9 5" xfId="1610"/>
    <cellStyle name="Обычный 6 2 9 5 2" xfId="4570"/>
    <cellStyle name="Обычный 6 2 9 5 3" xfId="2998"/>
    <cellStyle name="Обычный 6 2 9 6" xfId="3171"/>
    <cellStyle name="Обычный 6 2 9 6 2" xfId="5067"/>
    <cellStyle name="Обычный 6 2 9 7" xfId="3779"/>
    <cellStyle name="Обычный 6 2 9 8" xfId="2323"/>
    <cellStyle name="Обычный 6 2 9 9" xfId="915"/>
    <cellStyle name="Обычный 6 3" xfId="126"/>
    <cellStyle name="Обычный 6 3 10" xfId="3701"/>
    <cellStyle name="Обычный 6 3 11" xfId="2245"/>
    <cellStyle name="Обычный 6 3 12" xfId="837"/>
    <cellStyle name="Обычный 6 3 2" xfId="205"/>
    <cellStyle name="Обычный 6 3 2 10" xfId="2324"/>
    <cellStyle name="Обычный 6 3 2 11" xfId="916"/>
    <cellStyle name="Обычный 6 3 2 2" xfId="206"/>
    <cellStyle name="Обычный 6 3 2 2 2" xfId="378"/>
    <cellStyle name="Обычный 6 3 2 2 2 2" xfId="1783"/>
    <cellStyle name="Обычный 6 3 2 2 2 2 2" xfId="4743"/>
    <cellStyle name="Обычный 6 3 2 2 2 2 3" xfId="3380"/>
    <cellStyle name="Обычный 6 3 2 2 2 3" xfId="3952"/>
    <cellStyle name="Обычный 6 3 2 2 2 4" xfId="2496"/>
    <cellStyle name="Обычный 6 3 2 2 2 5" xfId="1088"/>
    <cellStyle name="Обычный 6 3 2 2 3" xfId="549"/>
    <cellStyle name="Обычный 6 3 2 2 3 2" xfId="1954"/>
    <cellStyle name="Обычный 6 3 2 2 3 2 2" xfId="4907"/>
    <cellStyle name="Обычный 6 3 2 2 3 2 3" xfId="3540"/>
    <cellStyle name="Обычный 6 3 2 2 3 3" xfId="4123"/>
    <cellStyle name="Обычный 6 3 2 2 3 4" xfId="2667"/>
    <cellStyle name="Обычный 6 3 2 2 3 5" xfId="1259"/>
    <cellStyle name="Обычный 6 3 2 2 4" xfId="717"/>
    <cellStyle name="Обычный 6 3 2 2 4 2" xfId="2115"/>
    <cellStyle name="Обычный 6 3 2 2 4 2 2" xfId="4284"/>
    <cellStyle name="Обычный 6 3 2 2 4 3" xfId="2828"/>
    <cellStyle name="Обычный 6 3 2 2 4 4" xfId="1421"/>
    <cellStyle name="Обычный 6 3 2 2 5" xfId="1612"/>
    <cellStyle name="Обычный 6 3 2 2 5 2" xfId="4572"/>
    <cellStyle name="Обычный 6 3 2 2 5 3" xfId="3001"/>
    <cellStyle name="Обычный 6 3 2 2 6" xfId="3174"/>
    <cellStyle name="Обычный 6 3 2 2 6 2" xfId="5070"/>
    <cellStyle name="Обычный 6 3 2 2 7" xfId="3781"/>
    <cellStyle name="Обычный 6 3 2 2 8" xfId="2325"/>
    <cellStyle name="Обычный 6 3 2 2 9" xfId="917"/>
    <cellStyle name="Обычный 6 3 2 3" xfId="207"/>
    <cellStyle name="Обычный 6 3 2 3 2" xfId="379"/>
    <cellStyle name="Обычный 6 3 2 3 2 2" xfId="1784"/>
    <cellStyle name="Обычный 6 3 2 3 2 2 2" xfId="4744"/>
    <cellStyle name="Обычный 6 3 2 3 2 2 3" xfId="3381"/>
    <cellStyle name="Обычный 6 3 2 3 2 3" xfId="3953"/>
    <cellStyle name="Обычный 6 3 2 3 2 4" xfId="2497"/>
    <cellStyle name="Обычный 6 3 2 3 2 5" xfId="1089"/>
    <cellStyle name="Обычный 6 3 2 3 3" xfId="550"/>
    <cellStyle name="Обычный 6 3 2 3 3 2" xfId="1955"/>
    <cellStyle name="Обычный 6 3 2 3 3 2 2" xfId="4908"/>
    <cellStyle name="Обычный 6 3 2 3 3 2 3" xfId="3541"/>
    <cellStyle name="Обычный 6 3 2 3 3 3" xfId="4124"/>
    <cellStyle name="Обычный 6 3 2 3 3 4" xfId="2668"/>
    <cellStyle name="Обычный 6 3 2 3 3 5" xfId="1260"/>
    <cellStyle name="Обычный 6 3 2 3 4" xfId="718"/>
    <cellStyle name="Обычный 6 3 2 3 4 2" xfId="2116"/>
    <cellStyle name="Обычный 6 3 2 3 4 2 2" xfId="4285"/>
    <cellStyle name="Обычный 6 3 2 3 4 3" xfId="2829"/>
    <cellStyle name="Обычный 6 3 2 3 4 4" xfId="1422"/>
    <cellStyle name="Обычный 6 3 2 3 5" xfId="1613"/>
    <cellStyle name="Обычный 6 3 2 3 5 2" xfId="4573"/>
    <cellStyle name="Обычный 6 3 2 3 5 3" xfId="3002"/>
    <cellStyle name="Обычный 6 3 2 3 6" xfId="3175"/>
    <cellStyle name="Обычный 6 3 2 3 6 2" xfId="5071"/>
    <cellStyle name="Обычный 6 3 2 3 7" xfId="3782"/>
    <cellStyle name="Обычный 6 3 2 3 8" xfId="2326"/>
    <cellStyle name="Обычный 6 3 2 3 9" xfId="918"/>
    <cellStyle name="Обычный 6 3 2 4" xfId="377"/>
    <cellStyle name="Обычный 6 3 2 4 2" xfId="1782"/>
    <cellStyle name="Обычный 6 3 2 4 2 2" xfId="4742"/>
    <cellStyle name="Обычный 6 3 2 4 2 3" xfId="3379"/>
    <cellStyle name="Обычный 6 3 2 4 3" xfId="3951"/>
    <cellStyle name="Обычный 6 3 2 4 4" xfId="2495"/>
    <cellStyle name="Обычный 6 3 2 4 5" xfId="1087"/>
    <cellStyle name="Обычный 6 3 2 5" xfId="548"/>
    <cellStyle name="Обычный 6 3 2 5 2" xfId="1953"/>
    <cellStyle name="Обычный 6 3 2 5 2 2" xfId="4906"/>
    <cellStyle name="Обычный 6 3 2 5 2 3" xfId="3539"/>
    <cellStyle name="Обычный 6 3 2 5 3" xfId="4122"/>
    <cellStyle name="Обычный 6 3 2 5 4" xfId="2666"/>
    <cellStyle name="Обычный 6 3 2 5 5" xfId="1258"/>
    <cellStyle name="Обычный 6 3 2 6" xfId="716"/>
    <cellStyle name="Обычный 6 3 2 6 2" xfId="2114"/>
    <cellStyle name="Обычный 6 3 2 6 2 2" xfId="4283"/>
    <cellStyle name="Обычный 6 3 2 6 3" xfId="2827"/>
    <cellStyle name="Обычный 6 3 2 6 4" xfId="1420"/>
    <cellStyle name="Обычный 6 3 2 7" xfId="1611"/>
    <cellStyle name="Обычный 6 3 2 7 2" xfId="4571"/>
    <cellStyle name="Обычный 6 3 2 7 3" xfId="3000"/>
    <cellStyle name="Обычный 6 3 2 8" xfId="3173"/>
    <cellStyle name="Обычный 6 3 2 8 2" xfId="5069"/>
    <cellStyle name="Обычный 6 3 2 9" xfId="3780"/>
    <cellStyle name="Обычный 6 3 3" xfId="208"/>
    <cellStyle name="Обычный 6 3 3 2" xfId="380"/>
    <cellStyle name="Обычный 6 3 3 2 2" xfId="1785"/>
    <cellStyle name="Обычный 6 3 3 2 2 2" xfId="4745"/>
    <cellStyle name="Обычный 6 3 3 2 2 3" xfId="3382"/>
    <cellStyle name="Обычный 6 3 3 2 3" xfId="3954"/>
    <cellStyle name="Обычный 6 3 3 2 4" xfId="2498"/>
    <cellStyle name="Обычный 6 3 3 2 5" xfId="1090"/>
    <cellStyle name="Обычный 6 3 3 3" xfId="551"/>
    <cellStyle name="Обычный 6 3 3 3 2" xfId="1956"/>
    <cellStyle name="Обычный 6 3 3 3 2 2" xfId="4909"/>
    <cellStyle name="Обычный 6 3 3 3 2 3" xfId="3542"/>
    <cellStyle name="Обычный 6 3 3 3 3" xfId="4125"/>
    <cellStyle name="Обычный 6 3 3 3 4" xfId="2669"/>
    <cellStyle name="Обычный 6 3 3 3 5" xfId="1261"/>
    <cellStyle name="Обычный 6 3 3 4" xfId="719"/>
    <cellStyle name="Обычный 6 3 3 4 2" xfId="2117"/>
    <cellStyle name="Обычный 6 3 3 4 2 2" xfId="4286"/>
    <cellStyle name="Обычный 6 3 3 4 3" xfId="2830"/>
    <cellStyle name="Обычный 6 3 3 4 4" xfId="1423"/>
    <cellStyle name="Обычный 6 3 3 5" xfId="1614"/>
    <cellStyle name="Обычный 6 3 3 5 2" xfId="4574"/>
    <cellStyle name="Обычный 6 3 3 5 3" xfId="3003"/>
    <cellStyle name="Обычный 6 3 3 6" xfId="3176"/>
    <cellStyle name="Обычный 6 3 3 6 2" xfId="5072"/>
    <cellStyle name="Обычный 6 3 3 7" xfId="3783"/>
    <cellStyle name="Обычный 6 3 3 8" xfId="2327"/>
    <cellStyle name="Обычный 6 3 3 9" xfId="919"/>
    <cellStyle name="Обычный 6 3 4" xfId="209"/>
    <cellStyle name="Обычный 6 3 4 2" xfId="381"/>
    <cellStyle name="Обычный 6 3 4 2 2" xfId="1786"/>
    <cellStyle name="Обычный 6 3 4 2 2 2" xfId="4746"/>
    <cellStyle name="Обычный 6 3 4 2 2 3" xfId="3383"/>
    <cellStyle name="Обычный 6 3 4 2 3" xfId="3955"/>
    <cellStyle name="Обычный 6 3 4 2 4" xfId="2499"/>
    <cellStyle name="Обычный 6 3 4 2 5" xfId="1091"/>
    <cellStyle name="Обычный 6 3 4 3" xfId="552"/>
    <cellStyle name="Обычный 6 3 4 3 2" xfId="1957"/>
    <cellStyle name="Обычный 6 3 4 3 2 2" xfId="4910"/>
    <cellStyle name="Обычный 6 3 4 3 2 3" xfId="3543"/>
    <cellStyle name="Обычный 6 3 4 3 3" xfId="4126"/>
    <cellStyle name="Обычный 6 3 4 3 4" xfId="2670"/>
    <cellStyle name="Обычный 6 3 4 3 5" xfId="1262"/>
    <cellStyle name="Обычный 6 3 4 4" xfId="720"/>
    <cellStyle name="Обычный 6 3 4 4 2" xfId="2118"/>
    <cellStyle name="Обычный 6 3 4 4 2 2" xfId="4287"/>
    <cellStyle name="Обычный 6 3 4 4 3" xfId="2831"/>
    <cellStyle name="Обычный 6 3 4 4 4" xfId="1424"/>
    <cellStyle name="Обычный 6 3 4 5" xfId="1615"/>
    <cellStyle name="Обычный 6 3 4 5 2" xfId="4575"/>
    <cellStyle name="Обычный 6 3 4 5 3" xfId="3004"/>
    <cellStyle name="Обычный 6 3 4 6" xfId="3177"/>
    <cellStyle name="Обычный 6 3 4 6 2" xfId="5073"/>
    <cellStyle name="Обычный 6 3 4 7" xfId="3784"/>
    <cellStyle name="Обычный 6 3 4 8" xfId="2328"/>
    <cellStyle name="Обычный 6 3 4 9" xfId="920"/>
    <cellStyle name="Обычный 6 3 5" xfId="298"/>
    <cellStyle name="Обычный 6 3 5 2" xfId="1703"/>
    <cellStyle name="Обычный 6 3 5 2 2" xfId="4663"/>
    <cellStyle name="Обычный 6 3 5 2 3" xfId="3300"/>
    <cellStyle name="Обычный 6 3 5 3" xfId="3872"/>
    <cellStyle name="Обычный 6 3 5 4" xfId="2416"/>
    <cellStyle name="Обычный 6 3 5 5" xfId="1008"/>
    <cellStyle name="Обычный 6 3 6" xfId="469"/>
    <cellStyle name="Обычный 6 3 6 2" xfId="1874"/>
    <cellStyle name="Обычный 6 3 6 2 2" xfId="4827"/>
    <cellStyle name="Обычный 6 3 6 2 3" xfId="3538"/>
    <cellStyle name="Обычный 6 3 6 3" xfId="4043"/>
    <cellStyle name="Обычный 6 3 6 4" xfId="2587"/>
    <cellStyle name="Обычный 6 3 6 5" xfId="1179"/>
    <cellStyle name="Обычный 6 3 7" xfId="715"/>
    <cellStyle name="Обычный 6 3 7 2" xfId="2113"/>
    <cellStyle name="Обычный 6 3 7 2 2" xfId="4282"/>
    <cellStyle name="Обычный 6 3 7 3" xfId="2826"/>
    <cellStyle name="Обычный 6 3 7 4" xfId="1419"/>
    <cellStyle name="Обычный 6 3 8" xfId="1532"/>
    <cellStyle name="Обычный 6 3 8 2" xfId="4492"/>
    <cellStyle name="Обычный 6 3 8 3" xfId="2999"/>
    <cellStyle name="Обычный 6 3 9" xfId="3172"/>
    <cellStyle name="Обычный 6 3 9 2" xfId="5068"/>
    <cellStyle name="Обычный 6 4" xfId="119"/>
    <cellStyle name="Обычный 6 4 10" xfId="3694"/>
    <cellStyle name="Обычный 6 4 11" xfId="2238"/>
    <cellStyle name="Обычный 6 4 12" xfId="830"/>
    <cellStyle name="Обычный 6 4 2" xfId="210"/>
    <cellStyle name="Обычный 6 4 2 10" xfId="2329"/>
    <cellStyle name="Обычный 6 4 2 11" xfId="921"/>
    <cellStyle name="Обычный 6 4 2 2" xfId="211"/>
    <cellStyle name="Обычный 6 4 2 2 2" xfId="383"/>
    <cellStyle name="Обычный 6 4 2 2 2 2" xfId="1788"/>
    <cellStyle name="Обычный 6 4 2 2 2 2 2" xfId="4748"/>
    <cellStyle name="Обычный 6 4 2 2 2 2 3" xfId="3385"/>
    <cellStyle name="Обычный 6 4 2 2 2 3" xfId="3957"/>
    <cellStyle name="Обычный 6 4 2 2 2 4" xfId="2501"/>
    <cellStyle name="Обычный 6 4 2 2 2 5" xfId="1093"/>
    <cellStyle name="Обычный 6 4 2 2 3" xfId="554"/>
    <cellStyle name="Обычный 6 4 2 2 3 2" xfId="1959"/>
    <cellStyle name="Обычный 6 4 2 2 3 2 2" xfId="4912"/>
    <cellStyle name="Обычный 6 4 2 2 3 2 3" xfId="3546"/>
    <cellStyle name="Обычный 6 4 2 2 3 3" xfId="4128"/>
    <cellStyle name="Обычный 6 4 2 2 3 4" xfId="2672"/>
    <cellStyle name="Обычный 6 4 2 2 3 5" xfId="1264"/>
    <cellStyle name="Обычный 6 4 2 2 4" xfId="723"/>
    <cellStyle name="Обычный 6 4 2 2 4 2" xfId="2121"/>
    <cellStyle name="Обычный 6 4 2 2 4 2 2" xfId="4290"/>
    <cellStyle name="Обычный 6 4 2 2 4 3" xfId="2834"/>
    <cellStyle name="Обычный 6 4 2 2 4 4" xfId="1427"/>
    <cellStyle name="Обычный 6 4 2 2 5" xfId="1617"/>
    <cellStyle name="Обычный 6 4 2 2 5 2" xfId="4577"/>
    <cellStyle name="Обычный 6 4 2 2 5 3" xfId="3007"/>
    <cellStyle name="Обычный 6 4 2 2 6" xfId="3180"/>
    <cellStyle name="Обычный 6 4 2 2 6 2" xfId="5076"/>
    <cellStyle name="Обычный 6 4 2 2 7" xfId="3786"/>
    <cellStyle name="Обычный 6 4 2 2 8" xfId="2330"/>
    <cellStyle name="Обычный 6 4 2 2 9" xfId="922"/>
    <cellStyle name="Обычный 6 4 2 3" xfId="212"/>
    <cellStyle name="Обычный 6 4 2 3 2" xfId="384"/>
    <cellStyle name="Обычный 6 4 2 3 2 2" xfId="1789"/>
    <cellStyle name="Обычный 6 4 2 3 2 2 2" xfId="4749"/>
    <cellStyle name="Обычный 6 4 2 3 2 2 3" xfId="3386"/>
    <cellStyle name="Обычный 6 4 2 3 2 3" xfId="3958"/>
    <cellStyle name="Обычный 6 4 2 3 2 4" xfId="2502"/>
    <cellStyle name="Обычный 6 4 2 3 2 5" xfId="1094"/>
    <cellStyle name="Обычный 6 4 2 3 3" xfId="555"/>
    <cellStyle name="Обычный 6 4 2 3 3 2" xfId="1960"/>
    <cellStyle name="Обычный 6 4 2 3 3 2 2" xfId="4913"/>
    <cellStyle name="Обычный 6 4 2 3 3 2 3" xfId="3547"/>
    <cellStyle name="Обычный 6 4 2 3 3 3" xfId="4129"/>
    <cellStyle name="Обычный 6 4 2 3 3 4" xfId="2673"/>
    <cellStyle name="Обычный 6 4 2 3 3 5" xfId="1265"/>
    <cellStyle name="Обычный 6 4 2 3 4" xfId="724"/>
    <cellStyle name="Обычный 6 4 2 3 4 2" xfId="2122"/>
    <cellStyle name="Обычный 6 4 2 3 4 2 2" xfId="4291"/>
    <cellStyle name="Обычный 6 4 2 3 4 3" xfId="2835"/>
    <cellStyle name="Обычный 6 4 2 3 4 4" xfId="1428"/>
    <cellStyle name="Обычный 6 4 2 3 5" xfId="1618"/>
    <cellStyle name="Обычный 6 4 2 3 5 2" xfId="4578"/>
    <cellStyle name="Обычный 6 4 2 3 5 3" xfId="3008"/>
    <cellStyle name="Обычный 6 4 2 3 6" xfId="3181"/>
    <cellStyle name="Обычный 6 4 2 3 6 2" xfId="5077"/>
    <cellStyle name="Обычный 6 4 2 3 7" xfId="3787"/>
    <cellStyle name="Обычный 6 4 2 3 8" xfId="2331"/>
    <cellStyle name="Обычный 6 4 2 3 9" xfId="923"/>
    <cellStyle name="Обычный 6 4 2 4" xfId="382"/>
    <cellStyle name="Обычный 6 4 2 4 2" xfId="1787"/>
    <cellStyle name="Обычный 6 4 2 4 2 2" xfId="4747"/>
    <cellStyle name="Обычный 6 4 2 4 2 3" xfId="3384"/>
    <cellStyle name="Обычный 6 4 2 4 3" xfId="3956"/>
    <cellStyle name="Обычный 6 4 2 4 4" xfId="2500"/>
    <cellStyle name="Обычный 6 4 2 4 5" xfId="1092"/>
    <cellStyle name="Обычный 6 4 2 5" xfId="553"/>
    <cellStyle name="Обычный 6 4 2 5 2" xfId="1958"/>
    <cellStyle name="Обычный 6 4 2 5 2 2" xfId="4911"/>
    <cellStyle name="Обычный 6 4 2 5 2 3" xfId="3545"/>
    <cellStyle name="Обычный 6 4 2 5 3" xfId="4127"/>
    <cellStyle name="Обычный 6 4 2 5 4" xfId="2671"/>
    <cellStyle name="Обычный 6 4 2 5 5" xfId="1263"/>
    <cellStyle name="Обычный 6 4 2 6" xfId="722"/>
    <cellStyle name="Обычный 6 4 2 6 2" xfId="2120"/>
    <cellStyle name="Обычный 6 4 2 6 2 2" xfId="4289"/>
    <cellStyle name="Обычный 6 4 2 6 3" xfId="2833"/>
    <cellStyle name="Обычный 6 4 2 6 4" xfId="1426"/>
    <cellStyle name="Обычный 6 4 2 7" xfId="1616"/>
    <cellStyle name="Обычный 6 4 2 7 2" xfId="4576"/>
    <cellStyle name="Обычный 6 4 2 7 3" xfId="3006"/>
    <cellStyle name="Обычный 6 4 2 8" xfId="3179"/>
    <cellStyle name="Обычный 6 4 2 8 2" xfId="5075"/>
    <cellStyle name="Обычный 6 4 2 9" xfId="3785"/>
    <cellStyle name="Обычный 6 4 3" xfId="213"/>
    <cellStyle name="Обычный 6 4 3 2" xfId="385"/>
    <cellStyle name="Обычный 6 4 3 2 2" xfId="1790"/>
    <cellStyle name="Обычный 6 4 3 2 2 2" xfId="4750"/>
    <cellStyle name="Обычный 6 4 3 2 2 3" xfId="3387"/>
    <cellStyle name="Обычный 6 4 3 2 3" xfId="3959"/>
    <cellStyle name="Обычный 6 4 3 2 4" xfId="2503"/>
    <cellStyle name="Обычный 6 4 3 2 5" xfId="1095"/>
    <cellStyle name="Обычный 6 4 3 3" xfId="556"/>
    <cellStyle name="Обычный 6 4 3 3 2" xfId="1961"/>
    <cellStyle name="Обычный 6 4 3 3 2 2" xfId="4914"/>
    <cellStyle name="Обычный 6 4 3 3 2 3" xfId="3548"/>
    <cellStyle name="Обычный 6 4 3 3 3" xfId="4130"/>
    <cellStyle name="Обычный 6 4 3 3 4" xfId="2674"/>
    <cellStyle name="Обычный 6 4 3 3 5" xfId="1266"/>
    <cellStyle name="Обычный 6 4 3 4" xfId="725"/>
    <cellStyle name="Обычный 6 4 3 4 2" xfId="2123"/>
    <cellStyle name="Обычный 6 4 3 4 2 2" xfId="4292"/>
    <cellStyle name="Обычный 6 4 3 4 3" xfId="2836"/>
    <cellStyle name="Обычный 6 4 3 4 4" xfId="1429"/>
    <cellStyle name="Обычный 6 4 3 5" xfId="1619"/>
    <cellStyle name="Обычный 6 4 3 5 2" xfId="4579"/>
    <cellStyle name="Обычный 6 4 3 5 3" xfId="3009"/>
    <cellStyle name="Обычный 6 4 3 6" xfId="3182"/>
    <cellStyle name="Обычный 6 4 3 6 2" xfId="5078"/>
    <cellStyle name="Обычный 6 4 3 7" xfId="3788"/>
    <cellStyle name="Обычный 6 4 3 8" xfId="2332"/>
    <cellStyle name="Обычный 6 4 3 9" xfId="924"/>
    <cellStyle name="Обычный 6 4 4" xfId="214"/>
    <cellStyle name="Обычный 6 4 4 2" xfId="386"/>
    <cellStyle name="Обычный 6 4 4 2 2" xfId="1791"/>
    <cellStyle name="Обычный 6 4 4 2 2 2" xfId="4751"/>
    <cellStyle name="Обычный 6 4 4 2 2 3" xfId="3388"/>
    <cellStyle name="Обычный 6 4 4 2 3" xfId="3960"/>
    <cellStyle name="Обычный 6 4 4 2 4" xfId="2504"/>
    <cellStyle name="Обычный 6 4 4 2 5" xfId="1096"/>
    <cellStyle name="Обычный 6 4 4 3" xfId="557"/>
    <cellStyle name="Обычный 6 4 4 3 2" xfId="1962"/>
    <cellStyle name="Обычный 6 4 4 3 2 2" xfId="4915"/>
    <cellStyle name="Обычный 6 4 4 3 2 3" xfId="3549"/>
    <cellStyle name="Обычный 6 4 4 3 3" xfId="4131"/>
    <cellStyle name="Обычный 6 4 4 3 4" xfId="2675"/>
    <cellStyle name="Обычный 6 4 4 3 5" xfId="1267"/>
    <cellStyle name="Обычный 6 4 4 4" xfId="726"/>
    <cellStyle name="Обычный 6 4 4 4 2" xfId="2124"/>
    <cellStyle name="Обычный 6 4 4 4 2 2" xfId="4293"/>
    <cellStyle name="Обычный 6 4 4 4 3" xfId="2837"/>
    <cellStyle name="Обычный 6 4 4 4 4" xfId="1430"/>
    <cellStyle name="Обычный 6 4 4 5" xfId="1620"/>
    <cellStyle name="Обычный 6 4 4 5 2" xfId="4580"/>
    <cellStyle name="Обычный 6 4 4 5 3" xfId="3010"/>
    <cellStyle name="Обычный 6 4 4 6" xfId="3183"/>
    <cellStyle name="Обычный 6 4 4 6 2" xfId="5079"/>
    <cellStyle name="Обычный 6 4 4 7" xfId="3789"/>
    <cellStyle name="Обычный 6 4 4 8" xfId="2333"/>
    <cellStyle name="Обычный 6 4 4 9" xfId="925"/>
    <cellStyle name="Обычный 6 4 5" xfId="291"/>
    <cellStyle name="Обычный 6 4 5 2" xfId="1696"/>
    <cellStyle name="Обычный 6 4 5 2 2" xfId="4656"/>
    <cellStyle name="Обычный 6 4 5 2 3" xfId="3293"/>
    <cellStyle name="Обычный 6 4 5 3" xfId="3865"/>
    <cellStyle name="Обычный 6 4 5 4" xfId="2409"/>
    <cellStyle name="Обычный 6 4 5 5" xfId="1001"/>
    <cellStyle name="Обычный 6 4 6" xfId="462"/>
    <cellStyle name="Обычный 6 4 6 2" xfId="1867"/>
    <cellStyle name="Обычный 6 4 6 2 2" xfId="4820"/>
    <cellStyle name="Обычный 6 4 6 2 3" xfId="3544"/>
    <cellStyle name="Обычный 6 4 6 3" xfId="4036"/>
    <cellStyle name="Обычный 6 4 6 4" xfId="2580"/>
    <cellStyle name="Обычный 6 4 6 5" xfId="1172"/>
    <cellStyle name="Обычный 6 4 7" xfId="721"/>
    <cellStyle name="Обычный 6 4 7 2" xfId="2119"/>
    <cellStyle name="Обычный 6 4 7 2 2" xfId="4288"/>
    <cellStyle name="Обычный 6 4 7 3" xfId="2832"/>
    <cellStyle name="Обычный 6 4 7 4" xfId="1425"/>
    <cellStyle name="Обычный 6 4 8" xfId="1525"/>
    <cellStyle name="Обычный 6 4 8 2" xfId="4485"/>
    <cellStyle name="Обычный 6 4 8 3" xfId="3005"/>
    <cellStyle name="Обычный 6 4 9" xfId="3178"/>
    <cellStyle name="Обычный 6 4 9 2" xfId="5074"/>
    <cellStyle name="Обычный 6 5" xfId="215"/>
    <cellStyle name="Обычный 6 5 10" xfId="2334"/>
    <cellStyle name="Обычный 6 5 11" xfId="926"/>
    <cellStyle name="Обычный 6 5 2" xfId="216"/>
    <cellStyle name="Обычный 6 5 2 2" xfId="388"/>
    <cellStyle name="Обычный 6 5 2 2 2" xfId="1793"/>
    <cellStyle name="Обычный 6 5 2 2 2 2" xfId="4753"/>
    <cellStyle name="Обычный 6 5 2 2 2 3" xfId="3390"/>
    <cellStyle name="Обычный 6 5 2 2 3" xfId="3962"/>
    <cellStyle name="Обычный 6 5 2 2 4" xfId="2506"/>
    <cellStyle name="Обычный 6 5 2 2 5" xfId="1098"/>
    <cellStyle name="Обычный 6 5 2 3" xfId="559"/>
    <cellStyle name="Обычный 6 5 2 3 2" xfId="1964"/>
    <cellStyle name="Обычный 6 5 2 3 2 2" xfId="4917"/>
    <cellStyle name="Обычный 6 5 2 3 2 3" xfId="3551"/>
    <cellStyle name="Обычный 6 5 2 3 3" xfId="4133"/>
    <cellStyle name="Обычный 6 5 2 3 4" xfId="2677"/>
    <cellStyle name="Обычный 6 5 2 3 5" xfId="1269"/>
    <cellStyle name="Обычный 6 5 2 4" xfId="728"/>
    <cellStyle name="Обычный 6 5 2 4 2" xfId="2126"/>
    <cellStyle name="Обычный 6 5 2 4 2 2" xfId="4295"/>
    <cellStyle name="Обычный 6 5 2 4 3" xfId="2839"/>
    <cellStyle name="Обычный 6 5 2 4 4" xfId="1432"/>
    <cellStyle name="Обычный 6 5 2 5" xfId="1622"/>
    <cellStyle name="Обычный 6 5 2 5 2" xfId="4582"/>
    <cellStyle name="Обычный 6 5 2 5 3" xfId="3012"/>
    <cellStyle name="Обычный 6 5 2 6" xfId="3185"/>
    <cellStyle name="Обычный 6 5 2 6 2" xfId="5081"/>
    <cellStyle name="Обычный 6 5 2 7" xfId="3791"/>
    <cellStyle name="Обычный 6 5 2 8" xfId="2335"/>
    <cellStyle name="Обычный 6 5 2 9" xfId="927"/>
    <cellStyle name="Обычный 6 5 3" xfId="217"/>
    <cellStyle name="Обычный 6 5 3 2" xfId="389"/>
    <cellStyle name="Обычный 6 5 3 2 2" xfId="1794"/>
    <cellStyle name="Обычный 6 5 3 2 2 2" xfId="4754"/>
    <cellStyle name="Обычный 6 5 3 2 2 3" xfId="3391"/>
    <cellStyle name="Обычный 6 5 3 2 3" xfId="3963"/>
    <cellStyle name="Обычный 6 5 3 2 4" xfId="2507"/>
    <cellStyle name="Обычный 6 5 3 2 5" xfId="1099"/>
    <cellStyle name="Обычный 6 5 3 3" xfId="560"/>
    <cellStyle name="Обычный 6 5 3 3 2" xfId="1965"/>
    <cellStyle name="Обычный 6 5 3 3 2 2" xfId="4918"/>
    <cellStyle name="Обычный 6 5 3 3 2 3" xfId="3552"/>
    <cellStyle name="Обычный 6 5 3 3 3" xfId="4134"/>
    <cellStyle name="Обычный 6 5 3 3 4" xfId="2678"/>
    <cellStyle name="Обычный 6 5 3 3 5" xfId="1270"/>
    <cellStyle name="Обычный 6 5 3 4" xfId="729"/>
    <cellStyle name="Обычный 6 5 3 4 2" xfId="2127"/>
    <cellStyle name="Обычный 6 5 3 4 2 2" xfId="4296"/>
    <cellStyle name="Обычный 6 5 3 4 3" xfId="2840"/>
    <cellStyle name="Обычный 6 5 3 4 4" xfId="1433"/>
    <cellStyle name="Обычный 6 5 3 5" xfId="1623"/>
    <cellStyle name="Обычный 6 5 3 5 2" xfId="4583"/>
    <cellStyle name="Обычный 6 5 3 5 3" xfId="3013"/>
    <cellStyle name="Обычный 6 5 3 6" xfId="3186"/>
    <cellStyle name="Обычный 6 5 3 6 2" xfId="5082"/>
    <cellStyle name="Обычный 6 5 3 7" xfId="3792"/>
    <cellStyle name="Обычный 6 5 3 8" xfId="2336"/>
    <cellStyle name="Обычный 6 5 3 9" xfId="928"/>
    <cellStyle name="Обычный 6 5 4" xfId="387"/>
    <cellStyle name="Обычный 6 5 4 2" xfId="1792"/>
    <cellStyle name="Обычный 6 5 4 2 2" xfId="4752"/>
    <cellStyle name="Обычный 6 5 4 2 3" xfId="3389"/>
    <cellStyle name="Обычный 6 5 4 3" xfId="3961"/>
    <cellStyle name="Обычный 6 5 4 4" xfId="2505"/>
    <cellStyle name="Обычный 6 5 4 5" xfId="1097"/>
    <cellStyle name="Обычный 6 5 5" xfId="558"/>
    <cellStyle name="Обычный 6 5 5 2" xfId="1963"/>
    <cellStyle name="Обычный 6 5 5 2 2" xfId="4916"/>
    <cellStyle name="Обычный 6 5 5 2 3" xfId="3550"/>
    <cellStyle name="Обычный 6 5 5 3" xfId="4132"/>
    <cellStyle name="Обычный 6 5 5 4" xfId="2676"/>
    <cellStyle name="Обычный 6 5 5 5" xfId="1268"/>
    <cellStyle name="Обычный 6 5 6" xfId="727"/>
    <cellStyle name="Обычный 6 5 6 2" xfId="2125"/>
    <cellStyle name="Обычный 6 5 6 2 2" xfId="4294"/>
    <cellStyle name="Обычный 6 5 6 3" xfId="2838"/>
    <cellStyle name="Обычный 6 5 6 4" xfId="1431"/>
    <cellStyle name="Обычный 6 5 7" xfId="1621"/>
    <cellStyle name="Обычный 6 5 7 2" xfId="4581"/>
    <cellStyle name="Обычный 6 5 7 3" xfId="3011"/>
    <cellStyle name="Обычный 6 5 8" xfId="3184"/>
    <cellStyle name="Обычный 6 5 8 2" xfId="5080"/>
    <cellStyle name="Обычный 6 5 9" xfId="3790"/>
    <cellStyle name="Обычный 6 6" xfId="218"/>
    <cellStyle name="Обычный 6 6 2" xfId="390"/>
    <cellStyle name="Обычный 6 6 2 2" xfId="1795"/>
    <cellStyle name="Обычный 6 6 2 2 2" xfId="4755"/>
    <cellStyle name="Обычный 6 6 2 2 3" xfId="3392"/>
    <cellStyle name="Обычный 6 6 2 3" xfId="3964"/>
    <cellStyle name="Обычный 6 6 2 4" xfId="2508"/>
    <cellStyle name="Обычный 6 6 2 5" xfId="1100"/>
    <cellStyle name="Обычный 6 6 3" xfId="561"/>
    <cellStyle name="Обычный 6 6 3 2" xfId="1966"/>
    <cellStyle name="Обычный 6 6 3 2 2" xfId="4919"/>
    <cellStyle name="Обычный 6 6 3 2 3" xfId="3553"/>
    <cellStyle name="Обычный 6 6 3 3" xfId="4135"/>
    <cellStyle name="Обычный 6 6 3 4" xfId="2679"/>
    <cellStyle name="Обычный 6 6 3 5" xfId="1271"/>
    <cellStyle name="Обычный 6 6 4" xfId="730"/>
    <cellStyle name="Обычный 6 6 4 2" xfId="2128"/>
    <cellStyle name="Обычный 6 6 4 2 2" xfId="4297"/>
    <cellStyle name="Обычный 6 6 4 3" xfId="2841"/>
    <cellStyle name="Обычный 6 6 4 4" xfId="1434"/>
    <cellStyle name="Обычный 6 6 5" xfId="1624"/>
    <cellStyle name="Обычный 6 6 5 2" xfId="4584"/>
    <cellStyle name="Обычный 6 6 5 3" xfId="3014"/>
    <cellStyle name="Обычный 6 6 6" xfId="3187"/>
    <cellStyle name="Обычный 6 6 6 2" xfId="5083"/>
    <cellStyle name="Обычный 6 6 7" xfId="3793"/>
    <cellStyle name="Обычный 6 6 8" xfId="2337"/>
    <cellStyle name="Обычный 6 6 9" xfId="929"/>
    <cellStyle name="Обычный 6 7" xfId="219"/>
    <cellStyle name="Обычный 6 7 2" xfId="391"/>
    <cellStyle name="Обычный 6 7 2 2" xfId="1796"/>
    <cellStyle name="Обычный 6 7 2 2 2" xfId="4756"/>
    <cellStyle name="Обычный 6 7 2 2 3" xfId="3393"/>
    <cellStyle name="Обычный 6 7 2 3" xfId="3965"/>
    <cellStyle name="Обычный 6 7 2 4" xfId="2509"/>
    <cellStyle name="Обычный 6 7 2 5" xfId="1101"/>
    <cellStyle name="Обычный 6 7 3" xfId="562"/>
    <cellStyle name="Обычный 6 7 3 2" xfId="1967"/>
    <cellStyle name="Обычный 6 7 3 2 2" xfId="4920"/>
    <cellStyle name="Обычный 6 7 3 2 3" xfId="3554"/>
    <cellStyle name="Обычный 6 7 3 3" xfId="4136"/>
    <cellStyle name="Обычный 6 7 3 4" xfId="2680"/>
    <cellStyle name="Обычный 6 7 3 5" xfId="1272"/>
    <cellStyle name="Обычный 6 7 4" xfId="731"/>
    <cellStyle name="Обычный 6 7 4 2" xfId="2129"/>
    <cellStyle name="Обычный 6 7 4 2 2" xfId="4298"/>
    <cellStyle name="Обычный 6 7 4 3" xfId="2842"/>
    <cellStyle name="Обычный 6 7 4 4" xfId="1435"/>
    <cellStyle name="Обычный 6 7 5" xfId="1625"/>
    <cellStyle name="Обычный 6 7 5 2" xfId="4585"/>
    <cellStyle name="Обычный 6 7 5 3" xfId="3015"/>
    <cellStyle name="Обычный 6 7 6" xfId="3188"/>
    <cellStyle name="Обычный 6 7 6 2" xfId="5084"/>
    <cellStyle name="Обычный 6 7 7" xfId="3794"/>
    <cellStyle name="Обычный 6 7 8" xfId="2338"/>
    <cellStyle name="Обычный 6 7 9" xfId="930"/>
    <cellStyle name="Обычный 6 8" xfId="220"/>
    <cellStyle name="Обычный 6 8 2" xfId="392"/>
    <cellStyle name="Обычный 6 8 2 2" xfId="1797"/>
    <cellStyle name="Обычный 6 8 2 2 2" xfId="4757"/>
    <cellStyle name="Обычный 6 8 2 2 3" xfId="3394"/>
    <cellStyle name="Обычный 6 8 2 3" xfId="3966"/>
    <cellStyle name="Обычный 6 8 2 4" xfId="2510"/>
    <cellStyle name="Обычный 6 8 2 5" xfId="1102"/>
    <cellStyle name="Обычный 6 8 3" xfId="563"/>
    <cellStyle name="Обычный 6 8 3 2" xfId="1968"/>
    <cellStyle name="Обычный 6 8 3 2 2" xfId="4921"/>
    <cellStyle name="Обычный 6 8 3 2 3" xfId="3555"/>
    <cellStyle name="Обычный 6 8 3 3" xfId="4137"/>
    <cellStyle name="Обычный 6 8 3 4" xfId="2681"/>
    <cellStyle name="Обычный 6 8 3 5" xfId="1273"/>
    <cellStyle name="Обычный 6 8 4" xfId="732"/>
    <cellStyle name="Обычный 6 8 4 2" xfId="2130"/>
    <cellStyle name="Обычный 6 8 4 2 2" xfId="4299"/>
    <cellStyle name="Обычный 6 8 4 3" xfId="2843"/>
    <cellStyle name="Обычный 6 8 4 4" xfId="1436"/>
    <cellStyle name="Обычный 6 8 5" xfId="1626"/>
    <cellStyle name="Обычный 6 8 5 2" xfId="4586"/>
    <cellStyle name="Обычный 6 8 5 3" xfId="3016"/>
    <cellStyle name="Обычный 6 8 6" xfId="3189"/>
    <cellStyle name="Обычный 6 8 6 2" xfId="5085"/>
    <cellStyle name="Обычный 6 8 7" xfId="3795"/>
    <cellStyle name="Обычный 6 8 8" xfId="2339"/>
    <cellStyle name="Обычный 6 8 9" xfId="931"/>
    <cellStyle name="Обычный 6 9" xfId="108"/>
    <cellStyle name="Обычный 6 9 2" xfId="1515"/>
    <cellStyle name="Обычный 6 9 2 2" xfId="4475"/>
    <cellStyle name="Обычный 6 9 2 3" xfId="3284"/>
    <cellStyle name="Обычный 6 9 3" xfId="3684"/>
    <cellStyle name="Обычный 6 9 4" xfId="2228"/>
    <cellStyle name="Обычный 6 9 5" xfId="820"/>
    <cellStyle name="Обычный 7" xfId="55"/>
    <cellStyle name="Обычный 7 13" xfId="3282"/>
    <cellStyle name="Обычный 7 2" xfId="59"/>
    <cellStyle name="Обычный 7 2 10" xfId="457"/>
    <cellStyle name="Обычный 7 2 10 2" xfId="1862"/>
    <cellStyle name="Обычный 7 2 10 2 2" xfId="4031"/>
    <cellStyle name="Обычный 7 2 10 3" xfId="2575"/>
    <cellStyle name="Обычный 7 2 10 4" xfId="1167"/>
    <cellStyle name="Обычный 7 2 11" xfId="733"/>
    <cellStyle name="Обычный 7 2 11 2" xfId="2131"/>
    <cellStyle name="Обычный 7 2 11 2 2" xfId="4300"/>
    <cellStyle name="Обычный 7 2 11 3" xfId="2844"/>
    <cellStyle name="Обычный 7 2 11 4" xfId="1437"/>
    <cellStyle name="Обычный 7 2 12" xfId="1513"/>
    <cellStyle name="Обычный 7 2 12 2" xfId="4473"/>
    <cellStyle name="Обычный 7 2 12 3" xfId="3017"/>
    <cellStyle name="Обычный 7 2 13" xfId="3190"/>
    <cellStyle name="Обычный 7 2 13 2" xfId="5086"/>
    <cellStyle name="Обычный 7 2 14" xfId="3677"/>
    <cellStyle name="Обычный 7 2 15" xfId="2226"/>
    <cellStyle name="Обычный 7 2 16" xfId="815"/>
    <cellStyle name="Обычный 7 2 2" xfId="131"/>
    <cellStyle name="Обычный 7 2 2 10" xfId="3706"/>
    <cellStyle name="Обычный 7 2 2 11" xfId="2250"/>
    <cellStyle name="Обычный 7 2 2 12" xfId="842"/>
    <cellStyle name="Обычный 7 2 2 2" xfId="221"/>
    <cellStyle name="Обычный 7 2 2 2 10" xfId="2340"/>
    <cellStyle name="Обычный 7 2 2 2 11" xfId="932"/>
    <cellStyle name="Обычный 7 2 2 2 2" xfId="222"/>
    <cellStyle name="Обычный 7 2 2 2 2 2" xfId="394"/>
    <cellStyle name="Обычный 7 2 2 2 2 2 2" xfId="1799"/>
    <cellStyle name="Обычный 7 2 2 2 2 2 2 2" xfId="4759"/>
    <cellStyle name="Обычный 7 2 2 2 2 2 2 3" xfId="3396"/>
    <cellStyle name="Обычный 7 2 2 2 2 2 3" xfId="3968"/>
    <cellStyle name="Обычный 7 2 2 2 2 2 4" xfId="2512"/>
    <cellStyle name="Обычный 7 2 2 2 2 2 5" xfId="1104"/>
    <cellStyle name="Обычный 7 2 2 2 2 3" xfId="565"/>
    <cellStyle name="Обычный 7 2 2 2 2 3 2" xfId="1970"/>
    <cellStyle name="Обычный 7 2 2 2 2 3 2 2" xfId="4923"/>
    <cellStyle name="Обычный 7 2 2 2 2 3 2 3" xfId="3559"/>
    <cellStyle name="Обычный 7 2 2 2 2 3 3" xfId="4139"/>
    <cellStyle name="Обычный 7 2 2 2 2 3 4" xfId="2683"/>
    <cellStyle name="Обычный 7 2 2 2 2 3 5" xfId="1275"/>
    <cellStyle name="Обычный 7 2 2 2 2 4" xfId="736"/>
    <cellStyle name="Обычный 7 2 2 2 2 4 2" xfId="2134"/>
    <cellStyle name="Обычный 7 2 2 2 2 4 2 2" xfId="4303"/>
    <cellStyle name="Обычный 7 2 2 2 2 4 3" xfId="2847"/>
    <cellStyle name="Обычный 7 2 2 2 2 4 4" xfId="1440"/>
    <cellStyle name="Обычный 7 2 2 2 2 5" xfId="1628"/>
    <cellStyle name="Обычный 7 2 2 2 2 5 2" xfId="4588"/>
    <cellStyle name="Обычный 7 2 2 2 2 5 3" xfId="3020"/>
    <cellStyle name="Обычный 7 2 2 2 2 6" xfId="3193"/>
    <cellStyle name="Обычный 7 2 2 2 2 6 2" xfId="5089"/>
    <cellStyle name="Обычный 7 2 2 2 2 7" xfId="3797"/>
    <cellStyle name="Обычный 7 2 2 2 2 8" xfId="2341"/>
    <cellStyle name="Обычный 7 2 2 2 2 9" xfId="933"/>
    <cellStyle name="Обычный 7 2 2 2 3" xfId="223"/>
    <cellStyle name="Обычный 7 2 2 2 3 2" xfId="395"/>
    <cellStyle name="Обычный 7 2 2 2 3 2 2" xfId="1800"/>
    <cellStyle name="Обычный 7 2 2 2 3 2 2 2" xfId="4760"/>
    <cellStyle name="Обычный 7 2 2 2 3 2 2 3" xfId="3397"/>
    <cellStyle name="Обычный 7 2 2 2 3 2 3" xfId="3969"/>
    <cellStyle name="Обычный 7 2 2 2 3 2 4" xfId="2513"/>
    <cellStyle name="Обычный 7 2 2 2 3 2 5" xfId="1105"/>
    <cellStyle name="Обычный 7 2 2 2 3 3" xfId="566"/>
    <cellStyle name="Обычный 7 2 2 2 3 3 2" xfId="1971"/>
    <cellStyle name="Обычный 7 2 2 2 3 3 2 2" xfId="4924"/>
    <cellStyle name="Обычный 7 2 2 2 3 3 2 3" xfId="3560"/>
    <cellStyle name="Обычный 7 2 2 2 3 3 3" xfId="4140"/>
    <cellStyle name="Обычный 7 2 2 2 3 3 4" xfId="2684"/>
    <cellStyle name="Обычный 7 2 2 2 3 3 5" xfId="1276"/>
    <cellStyle name="Обычный 7 2 2 2 3 4" xfId="737"/>
    <cellStyle name="Обычный 7 2 2 2 3 4 2" xfId="2135"/>
    <cellStyle name="Обычный 7 2 2 2 3 4 2 2" xfId="4304"/>
    <cellStyle name="Обычный 7 2 2 2 3 4 3" xfId="2848"/>
    <cellStyle name="Обычный 7 2 2 2 3 4 4" xfId="1441"/>
    <cellStyle name="Обычный 7 2 2 2 3 5" xfId="1629"/>
    <cellStyle name="Обычный 7 2 2 2 3 5 2" xfId="4589"/>
    <cellStyle name="Обычный 7 2 2 2 3 5 3" xfId="3021"/>
    <cellStyle name="Обычный 7 2 2 2 3 6" xfId="3194"/>
    <cellStyle name="Обычный 7 2 2 2 3 6 2" xfId="5090"/>
    <cellStyle name="Обычный 7 2 2 2 3 7" xfId="3798"/>
    <cellStyle name="Обычный 7 2 2 2 3 8" xfId="2342"/>
    <cellStyle name="Обычный 7 2 2 2 3 9" xfId="934"/>
    <cellStyle name="Обычный 7 2 2 2 4" xfId="393"/>
    <cellStyle name="Обычный 7 2 2 2 4 2" xfId="1798"/>
    <cellStyle name="Обычный 7 2 2 2 4 2 2" xfId="4758"/>
    <cellStyle name="Обычный 7 2 2 2 4 2 3" xfId="3395"/>
    <cellStyle name="Обычный 7 2 2 2 4 3" xfId="3967"/>
    <cellStyle name="Обычный 7 2 2 2 4 4" xfId="2511"/>
    <cellStyle name="Обычный 7 2 2 2 4 5" xfId="1103"/>
    <cellStyle name="Обычный 7 2 2 2 5" xfId="564"/>
    <cellStyle name="Обычный 7 2 2 2 5 2" xfId="1969"/>
    <cellStyle name="Обычный 7 2 2 2 5 2 2" xfId="4922"/>
    <cellStyle name="Обычный 7 2 2 2 5 2 3" xfId="3558"/>
    <cellStyle name="Обычный 7 2 2 2 5 3" xfId="4138"/>
    <cellStyle name="Обычный 7 2 2 2 5 4" xfId="2682"/>
    <cellStyle name="Обычный 7 2 2 2 5 5" xfId="1274"/>
    <cellStyle name="Обычный 7 2 2 2 6" xfId="735"/>
    <cellStyle name="Обычный 7 2 2 2 6 2" xfId="2133"/>
    <cellStyle name="Обычный 7 2 2 2 6 2 2" xfId="4302"/>
    <cellStyle name="Обычный 7 2 2 2 6 3" xfId="2846"/>
    <cellStyle name="Обычный 7 2 2 2 6 4" xfId="1439"/>
    <cellStyle name="Обычный 7 2 2 2 7" xfId="1627"/>
    <cellStyle name="Обычный 7 2 2 2 7 2" xfId="4587"/>
    <cellStyle name="Обычный 7 2 2 2 7 3" xfId="3019"/>
    <cellStyle name="Обычный 7 2 2 2 8" xfId="3192"/>
    <cellStyle name="Обычный 7 2 2 2 8 2" xfId="5088"/>
    <cellStyle name="Обычный 7 2 2 2 9" xfId="3796"/>
    <cellStyle name="Обычный 7 2 2 3" xfId="224"/>
    <cellStyle name="Обычный 7 2 2 3 2" xfId="396"/>
    <cellStyle name="Обычный 7 2 2 3 2 2" xfId="1801"/>
    <cellStyle name="Обычный 7 2 2 3 2 2 2" xfId="4761"/>
    <cellStyle name="Обычный 7 2 2 3 2 2 3" xfId="3398"/>
    <cellStyle name="Обычный 7 2 2 3 2 3" xfId="3970"/>
    <cellStyle name="Обычный 7 2 2 3 2 4" xfId="2514"/>
    <cellStyle name="Обычный 7 2 2 3 2 5" xfId="1106"/>
    <cellStyle name="Обычный 7 2 2 3 3" xfId="567"/>
    <cellStyle name="Обычный 7 2 2 3 3 2" xfId="1972"/>
    <cellStyle name="Обычный 7 2 2 3 3 2 2" xfId="4925"/>
    <cellStyle name="Обычный 7 2 2 3 3 2 3" xfId="3561"/>
    <cellStyle name="Обычный 7 2 2 3 3 3" xfId="4141"/>
    <cellStyle name="Обычный 7 2 2 3 3 4" xfId="2685"/>
    <cellStyle name="Обычный 7 2 2 3 3 5" xfId="1277"/>
    <cellStyle name="Обычный 7 2 2 3 4" xfId="738"/>
    <cellStyle name="Обычный 7 2 2 3 4 2" xfId="2136"/>
    <cellStyle name="Обычный 7 2 2 3 4 2 2" xfId="4305"/>
    <cellStyle name="Обычный 7 2 2 3 4 3" xfId="2849"/>
    <cellStyle name="Обычный 7 2 2 3 4 4" xfId="1442"/>
    <cellStyle name="Обычный 7 2 2 3 5" xfId="1630"/>
    <cellStyle name="Обычный 7 2 2 3 5 2" xfId="4590"/>
    <cellStyle name="Обычный 7 2 2 3 5 3" xfId="3022"/>
    <cellStyle name="Обычный 7 2 2 3 6" xfId="3195"/>
    <cellStyle name="Обычный 7 2 2 3 6 2" xfId="5091"/>
    <cellStyle name="Обычный 7 2 2 3 7" xfId="3799"/>
    <cellStyle name="Обычный 7 2 2 3 8" xfId="2343"/>
    <cellStyle name="Обычный 7 2 2 3 9" xfId="935"/>
    <cellStyle name="Обычный 7 2 2 4" xfId="225"/>
    <cellStyle name="Обычный 7 2 2 4 2" xfId="397"/>
    <cellStyle name="Обычный 7 2 2 4 2 2" xfId="1802"/>
    <cellStyle name="Обычный 7 2 2 4 2 2 2" xfId="4762"/>
    <cellStyle name="Обычный 7 2 2 4 2 2 3" xfId="3399"/>
    <cellStyle name="Обычный 7 2 2 4 2 3" xfId="3971"/>
    <cellStyle name="Обычный 7 2 2 4 2 4" xfId="2515"/>
    <cellStyle name="Обычный 7 2 2 4 2 5" xfId="1107"/>
    <cellStyle name="Обычный 7 2 2 4 3" xfId="568"/>
    <cellStyle name="Обычный 7 2 2 4 3 2" xfId="1973"/>
    <cellStyle name="Обычный 7 2 2 4 3 2 2" xfId="4926"/>
    <cellStyle name="Обычный 7 2 2 4 3 2 3" xfId="3562"/>
    <cellStyle name="Обычный 7 2 2 4 3 3" xfId="4142"/>
    <cellStyle name="Обычный 7 2 2 4 3 4" xfId="2686"/>
    <cellStyle name="Обычный 7 2 2 4 3 5" xfId="1278"/>
    <cellStyle name="Обычный 7 2 2 4 4" xfId="739"/>
    <cellStyle name="Обычный 7 2 2 4 4 2" xfId="2137"/>
    <cellStyle name="Обычный 7 2 2 4 4 2 2" xfId="4306"/>
    <cellStyle name="Обычный 7 2 2 4 4 3" xfId="2850"/>
    <cellStyle name="Обычный 7 2 2 4 4 4" xfId="1443"/>
    <cellStyle name="Обычный 7 2 2 4 5" xfId="1631"/>
    <cellStyle name="Обычный 7 2 2 4 5 2" xfId="4591"/>
    <cellStyle name="Обычный 7 2 2 4 5 3" xfId="3023"/>
    <cellStyle name="Обычный 7 2 2 4 6" xfId="3196"/>
    <cellStyle name="Обычный 7 2 2 4 6 2" xfId="5092"/>
    <cellStyle name="Обычный 7 2 2 4 7" xfId="3800"/>
    <cellStyle name="Обычный 7 2 2 4 8" xfId="2344"/>
    <cellStyle name="Обычный 7 2 2 4 9" xfId="936"/>
    <cellStyle name="Обычный 7 2 2 5" xfId="303"/>
    <cellStyle name="Обычный 7 2 2 5 2" xfId="1708"/>
    <cellStyle name="Обычный 7 2 2 5 2 2" xfId="4668"/>
    <cellStyle name="Обычный 7 2 2 5 2 3" xfId="3305"/>
    <cellStyle name="Обычный 7 2 2 5 3" xfId="3877"/>
    <cellStyle name="Обычный 7 2 2 5 4" xfId="2421"/>
    <cellStyle name="Обычный 7 2 2 5 5" xfId="1013"/>
    <cellStyle name="Обычный 7 2 2 6" xfId="474"/>
    <cellStyle name="Обычный 7 2 2 6 2" xfId="1879"/>
    <cellStyle name="Обычный 7 2 2 6 2 2" xfId="4832"/>
    <cellStyle name="Обычный 7 2 2 6 2 3" xfId="3557"/>
    <cellStyle name="Обычный 7 2 2 6 3" xfId="4048"/>
    <cellStyle name="Обычный 7 2 2 6 4" xfId="2592"/>
    <cellStyle name="Обычный 7 2 2 6 5" xfId="1184"/>
    <cellStyle name="Обычный 7 2 2 7" xfId="734"/>
    <cellStyle name="Обычный 7 2 2 7 2" xfId="2132"/>
    <cellStyle name="Обычный 7 2 2 7 2 2" xfId="4301"/>
    <cellStyle name="Обычный 7 2 2 7 3" xfId="2845"/>
    <cellStyle name="Обычный 7 2 2 7 4" xfId="1438"/>
    <cellStyle name="Обычный 7 2 2 8" xfId="1537"/>
    <cellStyle name="Обычный 7 2 2 8 2" xfId="4497"/>
    <cellStyle name="Обычный 7 2 2 8 3" xfId="3018"/>
    <cellStyle name="Обычный 7 2 2 9" xfId="3191"/>
    <cellStyle name="Обычный 7 2 2 9 2" xfId="5087"/>
    <cellStyle name="Обычный 7 2 3" xfId="124"/>
    <cellStyle name="Обычный 7 2 3 10" xfId="3699"/>
    <cellStyle name="Обычный 7 2 3 11" xfId="2243"/>
    <cellStyle name="Обычный 7 2 3 12" xfId="835"/>
    <cellStyle name="Обычный 7 2 3 2" xfId="226"/>
    <cellStyle name="Обычный 7 2 3 2 10" xfId="2345"/>
    <cellStyle name="Обычный 7 2 3 2 11" xfId="937"/>
    <cellStyle name="Обычный 7 2 3 2 2" xfId="227"/>
    <cellStyle name="Обычный 7 2 3 2 2 2" xfId="399"/>
    <cellStyle name="Обычный 7 2 3 2 2 2 2" xfId="1804"/>
    <cellStyle name="Обычный 7 2 3 2 2 2 2 2" xfId="4764"/>
    <cellStyle name="Обычный 7 2 3 2 2 2 2 3" xfId="3401"/>
    <cellStyle name="Обычный 7 2 3 2 2 2 3" xfId="3973"/>
    <cellStyle name="Обычный 7 2 3 2 2 2 4" xfId="2517"/>
    <cellStyle name="Обычный 7 2 3 2 2 2 5" xfId="1109"/>
    <cellStyle name="Обычный 7 2 3 2 2 3" xfId="570"/>
    <cellStyle name="Обычный 7 2 3 2 2 3 2" xfId="1975"/>
    <cellStyle name="Обычный 7 2 3 2 2 3 2 2" xfId="4928"/>
    <cellStyle name="Обычный 7 2 3 2 2 3 2 3" xfId="3565"/>
    <cellStyle name="Обычный 7 2 3 2 2 3 3" xfId="4144"/>
    <cellStyle name="Обычный 7 2 3 2 2 3 4" xfId="2688"/>
    <cellStyle name="Обычный 7 2 3 2 2 3 5" xfId="1280"/>
    <cellStyle name="Обычный 7 2 3 2 2 4" xfId="742"/>
    <cellStyle name="Обычный 7 2 3 2 2 4 2" xfId="2140"/>
    <cellStyle name="Обычный 7 2 3 2 2 4 2 2" xfId="4309"/>
    <cellStyle name="Обычный 7 2 3 2 2 4 3" xfId="2853"/>
    <cellStyle name="Обычный 7 2 3 2 2 4 4" xfId="1446"/>
    <cellStyle name="Обычный 7 2 3 2 2 5" xfId="1633"/>
    <cellStyle name="Обычный 7 2 3 2 2 5 2" xfId="4593"/>
    <cellStyle name="Обычный 7 2 3 2 2 5 3" xfId="3026"/>
    <cellStyle name="Обычный 7 2 3 2 2 6" xfId="3199"/>
    <cellStyle name="Обычный 7 2 3 2 2 6 2" xfId="5095"/>
    <cellStyle name="Обычный 7 2 3 2 2 7" xfId="3802"/>
    <cellStyle name="Обычный 7 2 3 2 2 8" xfId="2346"/>
    <cellStyle name="Обычный 7 2 3 2 2 9" xfId="938"/>
    <cellStyle name="Обычный 7 2 3 2 3" xfId="228"/>
    <cellStyle name="Обычный 7 2 3 2 3 2" xfId="400"/>
    <cellStyle name="Обычный 7 2 3 2 3 2 2" xfId="1805"/>
    <cellStyle name="Обычный 7 2 3 2 3 2 2 2" xfId="4765"/>
    <cellStyle name="Обычный 7 2 3 2 3 2 2 3" xfId="3402"/>
    <cellStyle name="Обычный 7 2 3 2 3 2 3" xfId="3974"/>
    <cellStyle name="Обычный 7 2 3 2 3 2 4" xfId="2518"/>
    <cellStyle name="Обычный 7 2 3 2 3 2 5" xfId="1110"/>
    <cellStyle name="Обычный 7 2 3 2 3 3" xfId="571"/>
    <cellStyle name="Обычный 7 2 3 2 3 3 2" xfId="1976"/>
    <cellStyle name="Обычный 7 2 3 2 3 3 2 2" xfId="4929"/>
    <cellStyle name="Обычный 7 2 3 2 3 3 2 3" xfId="3566"/>
    <cellStyle name="Обычный 7 2 3 2 3 3 3" xfId="4145"/>
    <cellStyle name="Обычный 7 2 3 2 3 3 4" xfId="2689"/>
    <cellStyle name="Обычный 7 2 3 2 3 3 5" xfId="1281"/>
    <cellStyle name="Обычный 7 2 3 2 3 4" xfId="743"/>
    <cellStyle name="Обычный 7 2 3 2 3 4 2" xfId="2141"/>
    <cellStyle name="Обычный 7 2 3 2 3 4 2 2" xfId="4310"/>
    <cellStyle name="Обычный 7 2 3 2 3 4 3" xfId="2854"/>
    <cellStyle name="Обычный 7 2 3 2 3 4 4" xfId="1447"/>
    <cellStyle name="Обычный 7 2 3 2 3 5" xfId="1634"/>
    <cellStyle name="Обычный 7 2 3 2 3 5 2" xfId="4594"/>
    <cellStyle name="Обычный 7 2 3 2 3 5 3" xfId="3027"/>
    <cellStyle name="Обычный 7 2 3 2 3 6" xfId="3200"/>
    <cellStyle name="Обычный 7 2 3 2 3 6 2" xfId="5096"/>
    <cellStyle name="Обычный 7 2 3 2 3 7" xfId="3803"/>
    <cellStyle name="Обычный 7 2 3 2 3 8" xfId="2347"/>
    <cellStyle name="Обычный 7 2 3 2 3 9" xfId="939"/>
    <cellStyle name="Обычный 7 2 3 2 4" xfId="398"/>
    <cellStyle name="Обычный 7 2 3 2 4 2" xfId="1803"/>
    <cellStyle name="Обычный 7 2 3 2 4 2 2" xfId="4763"/>
    <cellStyle name="Обычный 7 2 3 2 4 2 3" xfId="3400"/>
    <cellStyle name="Обычный 7 2 3 2 4 3" xfId="3972"/>
    <cellStyle name="Обычный 7 2 3 2 4 4" xfId="2516"/>
    <cellStyle name="Обычный 7 2 3 2 4 5" xfId="1108"/>
    <cellStyle name="Обычный 7 2 3 2 5" xfId="569"/>
    <cellStyle name="Обычный 7 2 3 2 5 2" xfId="1974"/>
    <cellStyle name="Обычный 7 2 3 2 5 2 2" xfId="4927"/>
    <cellStyle name="Обычный 7 2 3 2 5 2 3" xfId="3564"/>
    <cellStyle name="Обычный 7 2 3 2 5 3" xfId="4143"/>
    <cellStyle name="Обычный 7 2 3 2 5 4" xfId="2687"/>
    <cellStyle name="Обычный 7 2 3 2 5 5" xfId="1279"/>
    <cellStyle name="Обычный 7 2 3 2 6" xfId="741"/>
    <cellStyle name="Обычный 7 2 3 2 6 2" xfId="2139"/>
    <cellStyle name="Обычный 7 2 3 2 6 2 2" xfId="4308"/>
    <cellStyle name="Обычный 7 2 3 2 6 3" xfId="2852"/>
    <cellStyle name="Обычный 7 2 3 2 6 4" xfId="1445"/>
    <cellStyle name="Обычный 7 2 3 2 7" xfId="1632"/>
    <cellStyle name="Обычный 7 2 3 2 7 2" xfId="4592"/>
    <cellStyle name="Обычный 7 2 3 2 7 3" xfId="3025"/>
    <cellStyle name="Обычный 7 2 3 2 8" xfId="3198"/>
    <cellStyle name="Обычный 7 2 3 2 8 2" xfId="5094"/>
    <cellStyle name="Обычный 7 2 3 2 9" xfId="3801"/>
    <cellStyle name="Обычный 7 2 3 3" xfId="229"/>
    <cellStyle name="Обычный 7 2 3 3 2" xfId="401"/>
    <cellStyle name="Обычный 7 2 3 3 2 2" xfId="1806"/>
    <cellStyle name="Обычный 7 2 3 3 2 2 2" xfId="4766"/>
    <cellStyle name="Обычный 7 2 3 3 2 2 3" xfId="3403"/>
    <cellStyle name="Обычный 7 2 3 3 2 3" xfId="3975"/>
    <cellStyle name="Обычный 7 2 3 3 2 4" xfId="2519"/>
    <cellStyle name="Обычный 7 2 3 3 2 5" xfId="1111"/>
    <cellStyle name="Обычный 7 2 3 3 3" xfId="572"/>
    <cellStyle name="Обычный 7 2 3 3 3 2" xfId="1977"/>
    <cellStyle name="Обычный 7 2 3 3 3 2 2" xfId="4930"/>
    <cellStyle name="Обычный 7 2 3 3 3 2 3" xfId="3567"/>
    <cellStyle name="Обычный 7 2 3 3 3 3" xfId="4146"/>
    <cellStyle name="Обычный 7 2 3 3 3 4" xfId="2690"/>
    <cellStyle name="Обычный 7 2 3 3 3 5" xfId="1282"/>
    <cellStyle name="Обычный 7 2 3 3 4" xfId="744"/>
    <cellStyle name="Обычный 7 2 3 3 4 2" xfId="2142"/>
    <cellStyle name="Обычный 7 2 3 3 4 2 2" xfId="4311"/>
    <cellStyle name="Обычный 7 2 3 3 4 3" xfId="2855"/>
    <cellStyle name="Обычный 7 2 3 3 4 4" xfId="1448"/>
    <cellStyle name="Обычный 7 2 3 3 5" xfId="1635"/>
    <cellStyle name="Обычный 7 2 3 3 5 2" xfId="4595"/>
    <cellStyle name="Обычный 7 2 3 3 5 3" xfId="3028"/>
    <cellStyle name="Обычный 7 2 3 3 6" xfId="3201"/>
    <cellStyle name="Обычный 7 2 3 3 6 2" xfId="5097"/>
    <cellStyle name="Обычный 7 2 3 3 7" xfId="3804"/>
    <cellStyle name="Обычный 7 2 3 3 8" xfId="2348"/>
    <cellStyle name="Обычный 7 2 3 3 9" xfId="940"/>
    <cellStyle name="Обычный 7 2 3 4" xfId="230"/>
    <cellStyle name="Обычный 7 2 3 4 2" xfId="402"/>
    <cellStyle name="Обычный 7 2 3 4 2 2" xfId="1807"/>
    <cellStyle name="Обычный 7 2 3 4 2 2 2" xfId="4767"/>
    <cellStyle name="Обычный 7 2 3 4 2 2 3" xfId="3404"/>
    <cellStyle name="Обычный 7 2 3 4 2 3" xfId="3976"/>
    <cellStyle name="Обычный 7 2 3 4 2 4" xfId="2520"/>
    <cellStyle name="Обычный 7 2 3 4 2 5" xfId="1112"/>
    <cellStyle name="Обычный 7 2 3 4 3" xfId="573"/>
    <cellStyle name="Обычный 7 2 3 4 3 2" xfId="1978"/>
    <cellStyle name="Обычный 7 2 3 4 3 2 2" xfId="4931"/>
    <cellStyle name="Обычный 7 2 3 4 3 2 3" xfId="3568"/>
    <cellStyle name="Обычный 7 2 3 4 3 3" xfId="4147"/>
    <cellStyle name="Обычный 7 2 3 4 3 4" xfId="2691"/>
    <cellStyle name="Обычный 7 2 3 4 3 5" xfId="1283"/>
    <cellStyle name="Обычный 7 2 3 4 4" xfId="745"/>
    <cellStyle name="Обычный 7 2 3 4 4 2" xfId="2143"/>
    <cellStyle name="Обычный 7 2 3 4 4 2 2" xfId="4312"/>
    <cellStyle name="Обычный 7 2 3 4 4 3" xfId="2856"/>
    <cellStyle name="Обычный 7 2 3 4 4 4" xfId="1449"/>
    <cellStyle name="Обычный 7 2 3 4 5" xfId="1636"/>
    <cellStyle name="Обычный 7 2 3 4 5 2" xfId="4596"/>
    <cellStyle name="Обычный 7 2 3 4 5 3" xfId="3029"/>
    <cellStyle name="Обычный 7 2 3 4 6" xfId="3202"/>
    <cellStyle name="Обычный 7 2 3 4 6 2" xfId="5098"/>
    <cellStyle name="Обычный 7 2 3 4 7" xfId="3805"/>
    <cellStyle name="Обычный 7 2 3 4 8" xfId="2349"/>
    <cellStyle name="Обычный 7 2 3 4 9" xfId="941"/>
    <cellStyle name="Обычный 7 2 3 5" xfId="296"/>
    <cellStyle name="Обычный 7 2 3 5 2" xfId="1701"/>
    <cellStyle name="Обычный 7 2 3 5 2 2" xfId="4661"/>
    <cellStyle name="Обычный 7 2 3 5 2 3" xfId="3298"/>
    <cellStyle name="Обычный 7 2 3 5 3" xfId="3870"/>
    <cellStyle name="Обычный 7 2 3 5 4" xfId="2414"/>
    <cellStyle name="Обычный 7 2 3 5 5" xfId="1006"/>
    <cellStyle name="Обычный 7 2 3 6" xfId="467"/>
    <cellStyle name="Обычный 7 2 3 6 2" xfId="1872"/>
    <cellStyle name="Обычный 7 2 3 6 2 2" xfId="4825"/>
    <cellStyle name="Обычный 7 2 3 6 2 3" xfId="3563"/>
    <cellStyle name="Обычный 7 2 3 6 3" xfId="4041"/>
    <cellStyle name="Обычный 7 2 3 6 4" xfId="2585"/>
    <cellStyle name="Обычный 7 2 3 6 5" xfId="1177"/>
    <cellStyle name="Обычный 7 2 3 7" xfId="740"/>
    <cellStyle name="Обычный 7 2 3 7 2" xfId="2138"/>
    <cellStyle name="Обычный 7 2 3 7 2 2" xfId="4307"/>
    <cellStyle name="Обычный 7 2 3 7 3" xfId="2851"/>
    <cellStyle name="Обычный 7 2 3 7 4" xfId="1444"/>
    <cellStyle name="Обычный 7 2 3 8" xfId="1530"/>
    <cellStyle name="Обычный 7 2 3 8 2" xfId="4490"/>
    <cellStyle name="Обычный 7 2 3 8 3" xfId="3024"/>
    <cellStyle name="Обычный 7 2 3 9" xfId="3197"/>
    <cellStyle name="Обычный 7 2 3 9 2" xfId="5093"/>
    <cellStyle name="Обычный 7 2 4" xfId="231"/>
    <cellStyle name="Обычный 7 2 4 10" xfId="2350"/>
    <cellStyle name="Обычный 7 2 4 11" xfId="942"/>
    <cellStyle name="Обычный 7 2 4 2" xfId="232"/>
    <cellStyle name="Обычный 7 2 4 2 2" xfId="404"/>
    <cellStyle name="Обычный 7 2 4 2 2 2" xfId="1809"/>
    <cellStyle name="Обычный 7 2 4 2 2 2 2" xfId="4769"/>
    <cellStyle name="Обычный 7 2 4 2 2 2 3" xfId="3406"/>
    <cellStyle name="Обычный 7 2 4 2 2 3" xfId="3978"/>
    <cellStyle name="Обычный 7 2 4 2 2 4" xfId="2522"/>
    <cellStyle name="Обычный 7 2 4 2 2 5" xfId="1114"/>
    <cellStyle name="Обычный 7 2 4 2 3" xfId="575"/>
    <cellStyle name="Обычный 7 2 4 2 3 2" xfId="1980"/>
    <cellStyle name="Обычный 7 2 4 2 3 2 2" xfId="4933"/>
    <cellStyle name="Обычный 7 2 4 2 3 2 3" xfId="3570"/>
    <cellStyle name="Обычный 7 2 4 2 3 3" xfId="4149"/>
    <cellStyle name="Обычный 7 2 4 2 3 4" xfId="2693"/>
    <cellStyle name="Обычный 7 2 4 2 3 5" xfId="1285"/>
    <cellStyle name="Обычный 7 2 4 2 4" xfId="747"/>
    <cellStyle name="Обычный 7 2 4 2 4 2" xfId="2145"/>
    <cellStyle name="Обычный 7 2 4 2 4 2 2" xfId="4314"/>
    <cellStyle name="Обычный 7 2 4 2 4 3" xfId="2858"/>
    <cellStyle name="Обычный 7 2 4 2 4 4" xfId="1451"/>
    <cellStyle name="Обычный 7 2 4 2 5" xfId="1638"/>
    <cellStyle name="Обычный 7 2 4 2 5 2" xfId="4598"/>
    <cellStyle name="Обычный 7 2 4 2 5 3" xfId="3031"/>
    <cellStyle name="Обычный 7 2 4 2 6" xfId="3204"/>
    <cellStyle name="Обычный 7 2 4 2 6 2" xfId="5100"/>
    <cellStyle name="Обычный 7 2 4 2 7" xfId="3807"/>
    <cellStyle name="Обычный 7 2 4 2 8" xfId="2351"/>
    <cellStyle name="Обычный 7 2 4 2 9" xfId="943"/>
    <cellStyle name="Обычный 7 2 4 3" xfId="233"/>
    <cellStyle name="Обычный 7 2 4 3 2" xfId="405"/>
    <cellStyle name="Обычный 7 2 4 3 2 2" xfId="1810"/>
    <cellStyle name="Обычный 7 2 4 3 2 2 2" xfId="4770"/>
    <cellStyle name="Обычный 7 2 4 3 2 2 3" xfId="3407"/>
    <cellStyle name="Обычный 7 2 4 3 2 3" xfId="3979"/>
    <cellStyle name="Обычный 7 2 4 3 2 4" xfId="2523"/>
    <cellStyle name="Обычный 7 2 4 3 2 5" xfId="1115"/>
    <cellStyle name="Обычный 7 2 4 3 3" xfId="576"/>
    <cellStyle name="Обычный 7 2 4 3 3 2" xfId="1981"/>
    <cellStyle name="Обычный 7 2 4 3 3 2 2" xfId="4934"/>
    <cellStyle name="Обычный 7 2 4 3 3 2 3" xfId="3571"/>
    <cellStyle name="Обычный 7 2 4 3 3 3" xfId="4150"/>
    <cellStyle name="Обычный 7 2 4 3 3 4" xfId="2694"/>
    <cellStyle name="Обычный 7 2 4 3 3 5" xfId="1286"/>
    <cellStyle name="Обычный 7 2 4 3 4" xfId="748"/>
    <cellStyle name="Обычный 7 2 4 3 4 2" xfId="2146"/>
    <cellStyle name="Обычный 7 2 4 3 4 2 2" xfId="4315"/>
    <cellStyle name="Обычный 7 2 4 3 4 3" xfId="2859"/>
    <cellStyle name="Обычный 7 2 4 3 4 4" xfId="1452"/>
    <cellStyle name="Обычный 7 2 4 3 5" xfId="1639"/>
    <cellStyle name="Обычный 7 2 4 3 5 2" xfId="4599"/>
    <cellStyle name="Обычный 7 2 4 3 5 3" xfId="3032"/>
    <cellStyle name="Обычный 7 2 4 3 6" xfId="3205"/>
    <cellStyle name="Обычный 7 2 4 3 6 2" xfId="5101"/>
    <cellStyle name="Обычный 7 2 4 3 7" xfId="3808"/>
    <cellStyle name="Обычный 7 2 4 3 8" xfId="2352"/>
    <cellStyle name="Обычный 7 2 4 3 9" xfId="944"/>
    <cellStyle name="Обычный 7 2 4 4" xfId="403"/>
    <cellStyle name="Обычный 7 2 4 4 2" xfId="1808"/>
    <cellStyle name="Обычный 7 2 4 4 2 2" xfId="4768"/>
    <cellStyle name="Обычный 7 2 4 4 2 3" xfId="3405"/>
    <cellStyle name="Обычный 7 2 4 4 3" xfId="3977"/>
    <cellStyle name="Обычный 7 2 4 4 4" xfId="2521"/>
    <cellStyle name="Обычный 7 2 4 4 5" xfId="1113"/>
    <cellStyle name="Обычный 7 2 4 5" xfId="574"/>
    <cellStyle name="Обычный 7 2 4 5 2" xfId="1979"/>
    <cellStyle name="Обычный 7 2 4 5 2 2" xfId="4932"/>
    <cellStyle name="Обычный 7 2 4 5 2 3" xfId="3569"/>
    <cellStyle name="Обычный 7 2 4 5 3" xfId="4148"/>
    <cellStyle name="Обычный 7 2 4 5 4" xfId="2692"/>
    <cellStyle name="Обычный 7 2 4 5 5" xfId="1284"/>
    <cellStyle name="Обычный 7 2 4 6" xfId="746"/>
    <cellStyle name="Обычный 7 2 4 6 2" xfId="2144"/>
    <cellStyle name="Обычный 7 2 4 6 2 2" xfId="4313"/>
    <cellStyle name="Обычный 7 2 4 6 3" xfId="2857"/>
    <cellStyle name="Обычный 7 2 4 6 4" xfId="1450"/>
    <cellStyle name="Обычный 7 2 4 7" xfId="1637"/>
    <cellStyle name="Обычный 7 2 4 7 2" xfId="4597"/>
    <cellStyle name="Обычный 7 2 4 7 3" xfId="3030"/>
    <cellStyle name="Обычный 7 2 4 8" xfId="3203"/>
    <cellStyle name="Обычный 7 2 4 8 2" xfId="5099"/>
    <cellStyle name="Обычный 7 2 4 9" xfId="3806"/>
    <cellStyle name="Обычный 7 2 5" xfId="234"/>
    <cellStyle name="Обычный 7 2 5 2" xfId="406"/>
    <cellStyle name="Обычный 7 2 5 2 2" xfId="1811"/>
    <cellStyle name="Обычный 7 2 5 2 2 2" xfId="4771"/>
    <cellStyle name="Обычный 7 2 5 2 2 3" xfId="3408"/>
    <cellStyle name="Обычный 7 2 5 2 3" xfId="3980"/>
    <cellStyle name="Обычный 7 2 5 2 4" xfId="2524"/>
    <cellStyle name="Обычный 7 2 5 2 5" xfId="1116"/>
    <cellStyle name="Обычный 7 2 5 3" xfId="577"/>
    <cellStyle name="Обычный 7 2 5 3 2" xfId="1982"/>
    <cellStyle name="Обычный 7 2 5 3 2 2" xfId="4935"/>
    <cellStyle name="Обычный 7 2 5 3 2 3" xfId="3572"/>
    <cellStyle name="Обычный 7 2 5 3 3" xfId="4151"/>
    <cellStyle name="Обычный 7 2 5 3 4" xfId="2695"/>
    <cellStyle name="Обычный 7 2 5 3 5" xfId="1287"/>
    <cellStyle name="Обычный 7 2 5 4" xfId="749"/>
    <cellStyle name="Обычный 7 2 5 4 2" xfId="2147"/>
    <cellStyle name="Обычный 7 2 5 4 2 2" xfId="4316"/>
    <cellStyle name="Обычный 7 2 5 4 3" xfId="2860"/>
    <cellStyle name="Обычный 7 2 5 4 4" xfId="1453"/>
    <cellStyle name="Обычный 7 2 5 5" xfId="1640"/>
    <cellStyle name="Обычный 7 2 5 5 2" xfId="4600"/>
    <cellStyle name="Обычный 7 2 5 5 3" xfId="3033"/>
    <cellStyle name="Обычный 7 2 5 6" xfId="3206"/>
    <cellStyle name="Обычный 7 2 5 6 2" xfId="5102"/>
    <cellStyle name="Обычный 7 2 5 7" xfId="3809"/>
    <cellStyle name="Обычный 7 2 5 8" xfId="2353"/>
    <cellStyle name="Обычный 7 2 5 9" xfId="945"/>
    <cellStyle name="Обычный 7 2 6" xfId="235"/>
    <cellStyle name="Обычный 7 2 6 2" xfId="407"/>
    <cellStyle name="Обычный 7 2 6 2 2" xfId="1812"/>
    <cellStyle name="Обычный 7 2 6 2 2 2" xfId="4772"/>
    <cellStyle name="Обычный 7 2 6 2 2 3" xfId="3409"/>
    <cellStyle name="Обычный 7 2 6 2 3" xfId="3981"/>
    <cellStyle name="Обычный 7 2 6 2 4" xfId="2525"/>
    <cellStyle name="Обычный 7 2 6 2 5" xfId="1117"/>
    <cellStyle name="Обычный 7 2 6 3" xfId="578"/>
    <cellStyle name="Обычный 7 2 6 3 2" xfId="1983"/>
    <cellStyle name="Обычный 7 2 6 3 2 2" xfId="4936"/>
    <cellStyle name="Обычный 7 2 6 3 2 3" xfId="3573"/>
    <cellStyle name="Обычный 7 2 6 3 3" xfId="4152"/>
    <cellStyle name="Обычный 7 2 6 3 4" xfId="2696"/>
    <cellStyle name="Обычный 7 2 6 3 5" xfId="1288"/>
    <cellStyle name="Обычный 7 2 6 4" xfId="750"/>
    <cellStyle name="Обычный 7 2 6 4 2" xfId="2148"/>
    <cellStyle name="Обычный 7 2 6 4 2 2" xfId="4317"/>
    <cellStyle name="Обычный 7 2 6 4 3" xfId="2861"/>
    <cellStyle name="Обычный 7 2 6 4 4" xfId="1454"/>
    <cellStyle name="Обычный 7 2 6 5" xfId="1641"/>
    <cellStyle name="Обычный 7 2 6 5 2" xfId="4601"/>
    <cellStyle name="Обычный 7 2 6 5 3" xfId="3034"/>
    <cellStyle name="Обычный 7 2 6 6" xfId="3207"/>
    <cellStyle name="Обычный 7 2 6 6 2" xfId="5103"/>
    <cellStyle name="Обычный 7 2 6 7" xfId="3810"/>
    <cellStyle name="Обычный 7 2 6 8" xfId="2354"/>
    <cellStyle name="Обычный 7 2 6 9" xfId="946"/>
    <cellStyle name="Обычный 7 2 7" xfId="236"/>
    <cellStyle name="Обычный 7 2 7 2" xfId="408"/>
    <cellStyle name="Обычный 7 2 7 2 2" xfId="1813"/>
    <cellStyle name="Обычный 7 2 7 2 2 2" xfId="4773"/>
    <cellStyle name="Обычный 7 2 7 2 2 3" xfId="3410"/>
    <cellStyle name="Обычный 7 2 7 2 3" xfId="3982"/>
    <cellStyle name="Обычный 7 2 7 2 4" xfId="2526"/>
    <cellStyle name="Обычный 7 2 7 2 5" xfId="1118"/>
    <cellStyle name="Обычный 7 2 7 3" xfId="579"/>
    <cellStyle name="Обычный 7 2 7 3 2" xfId="1984"/>
    <cellStyle name="Обычный 7 2 7 3 2 2" xfId="4937"/>
    <cellStyle name="Обычный 7 2 7 3 2 3" xfId="3574"/>
    <cellStyle name="Обычный 7 2 7 3 3" xfId="4153"/>
    <cellStyle name="Обычный 7 2 7 3 4" xfId="2697"/>
    <cellStyle name="Обычный 7 2 7 3 5" xfId="1289"/>
    <cellStyle name="Обычный 7 2 7 4" xfId="751"/>
    <cellStyle name="Обычный 7 2 7 4 2" xfId="2149"/>
    <cellStyle name="Обычный 7 2 7 4 2 2" xfId="4318"/>
    <cellStyle name="Обычный 7 2 7 4 3" xfId="2862"/>
    <cellStyle name="Обычный 7 2 7 4 4" xfId="1455"/>
    <cellStyle name="Обычный 7 2 7 5" xfId="1642"/>
    <cellStyle name="Обычный 7 2 7 5 2" xfId="4602"/>
    <cellStyle name="Обычный 7 2 7 5 3" xfId="3035"/>
    <cellStyle name="Обычный 7 2 7 6" xfId="3208"/>
    <cellStyle name="Обычный 7 2 7 6 2" xfId="5104"/>
    <cellStyle name="Обычный 7 2 7 7" xfId="3811"/>
    <cellStyle name="Обычный 7 2 7 8" xfId="2355"/>
    <cellStyle name="Обычный 7 2 7 9" xfId="947"/>
    <cellStyle name="Обычный 7 2 8" xfId="113"/>
    <cellStyle name="Обычный 7 2 8 2" xfId="1520"/>
    <cellStyle name="Обычный 7 2 8 2 2" xfId="4480"/>
    <cellStyle name="Обычный 7 2 8 2 3" xfId="3288"/>
    <cellStyle name="Обычный 7 2 8 3" xfId="3689"/>
    <cellStyle name="Обычный 7 2 8 4" xfId="2233"/>
    <cellStyle name="Обычный 7 2 8 5" xfId="825"/>
    <cellStyle name="Обычный 7 2 9" xfId="286"/>
    <cellStyle name="Обычный 7 2 9 2" xfId="1691"/>
    <cellStyle name="Обычный 7 2 9 2 2" xfId="4651"/>
    <cellStyle name="Обычный 7 2 9 2 3" xfId="3556"/>
    <cellStyle name="Обычный 7 2 9 3" xfId="3860"/>
    <cellStyle name="Обычный 7 2 9 4" xfId="2404"/>
    <cellStyle name="Обычный 7 2 9 5" xfId="996"/>
    <cellStyle name="Обычный 8" xfId="58"/>
    <cellStyle name="Обычный 9" xfId="115"/>
    <cellStyle name="Обычный 9 10" xfId="3209"/>
    <cellStyle name="Обычный 9 10 2" xfId="5105"/>
    <cellStyle name="Обычный 9 11" xfId="3691"/>
    <cellStyle name="Обычный 9 12" xfId="2235"/>
    <cellStyle name="Обычный 9 13" xfId="827"/>
    <cellStyle name="Обычный 9 2" xfId="133"/>
    <cellStyle name="Обычный 9 2 10" xfId="3708"/>
    <cellStyle name="Обычный 9 2 11" xfId="2252"/>
    <cellStyle name="Обычный 9 2 12" xfId="844"/>
    <cellStyle name="Обычный 9 2 2" xfId="237"/>
    <cellStyle name="Обычный 9 2 2 10" xfId="3812"/>
    <cellStyle name="Обычный 9 2 2 11" xfId="2356"/>
    <cellStyle name="Обычный 9 2 2 12" xfId="948"/>
    <cellStyle name="Обычный 9 2 2 2" xfId="238"/>
    <cellStyle name="Обычный 9 2 2 2 2" xfId="410"/>
    <cellStyle name="Обычный 9 2 2 2 2 2" xfId="1815"/>
    <cellStyle name="Обычный 9 2 2 2 2 2 2" xfId="4775"/>
    <cellStyle name="Обычный 9 2 2 2 2 2 3" xfId="3412"/>
    <cellStyle name="Обычный 9 2 2 2 2 3" xfId="3984"/>
    <cellStyle name="Обычный 9 2 2 2 2 4" xfId="2528"/>
    <cellStyle name="Обычный 9 2 2 2 2 5" xfId="1120"/>
    <cellStyle name="Обычный 9 2 2 2 3" xfId="581"/>
    <cellStyle name="Обычный 9 2 2 2 3 2" xfId="1986"/>
    <cellStyle name="Обычный 9 2 2 2 3 2 2" xfId="4939"/>
    <cellStyle name="Обычный 9 2 2 2 3 2 3" xfId="3578"/>
    <cellStyle name="Обычный 9 2 2 2 3 3" xfId="4155"/>
    <cellStyle name="Обычный 9 2 2 2 3 4" xfId="2699"/>
    <cellStyle name="Обычный 9 2 2 2 3 5" xfId="1291"/>
    <cellStyle name="Обычный 9 2 2 2 4" xfId="755"/>
    <cellStyle name="Обычный 9 2 2 2 4 2" xfId="2153"/>
    <cellStyle name="Обычный 9 2 2 2 4 2 2" xfId="4322"/>
    <cellStyle name="Обычный 9 2 2 2 4 3" xfId="2866"/>
    <cellStyle name="Обычный 9 2 2 2 4 4" xfId="1459"/>
    <cellStyle name="Обычный 9 2 2 2 5" xfId="1644"/>
    <cellStyle name="Обычный 9 2 2 2 5 2" xfId="4604"/>
    <cellStyle name="Обычный 9 2 2 2 5 3" xfId="3039"/>
    <cellStyle name="Обычный 9 2 2 2 6" xfId="3212"/>
    <cellStyle name="Обычный 9 2 2 2 6 2" xfId="5108"/>
    <cellStyle name="Обычный 9 2 2 2 7" xfId="3813"/>
    <cellStyle name="Обычный 9 2 2 2 8" xfId="2357"/>
    <cellStyle name="Обычный 9 2 2 2 9" xfId="949"/>
    <cellStyle name="Обычный 9 2 2 3" xfId="239"/>
    <cellStyle name="Обычный 9 2 2 3 2" xfId="411"/>
    <cellStyle name="Обычный 9 2 2 3 2 2" xfId="1816"/>
    <cellStyle name="Обычный 9 2 2 3 2 2 2" xfId="4776"/>
    <cellStyle name="Обычный 9 2 2 3 2 2 3" xfId="3413"/>
    <cellStyle name="Обычный 9 2 2 3 2 3" xfId="3985"/>
    <cellStyle name="Обычный 9 2 2 3 2 4" xfId="2529"/>
    <cellStyle name="Обычный 9 2 2 3 2 5" xfId="1121"/>
    <cellStyle name="Обычный 9 2 2 3 3" xfId="582"/>
    <cellStyle name="Обычный 9 2 2 3 3 2" xfId="1987"/>
    <cellStyle name="Обычный 9 2 2 3 3 2 2" xfId="4940"/>
    <cellStyle name="Обычный 9 2 2 3 3 2 3" xfId="3579"/>
    <cellStyle name="Обычный 9 2 2 3 3 3" xfId="4156"/>
    <cellStyle name="Обычный 9 2 2 3 3 4" xfId="2700"/>
    <cellStyle name="Обычный 9 2 2 3 3 5" xfId="1292"/>
    <cellStyle name="Обычный 9 2 2 3 4" xfId="756"/>
    <cellStyle name="Обычный 9 2 2 3 4 2" xfId="2154"/>
    <cellStyle name="Обычный 9 2 2 3 4 2 2" xfId="4323"/>
    <cellStyle name="Обычный 9 2 2 3 4 3" xfId="2867"/>
    <cellStyle name="Обычный 9 2 2 3 4 4" xfId="1460"/>
    <cellStyle name="Обычный 9 2 2 3 5" xfId="1645"/>
    <cellStyle name="Обычный 9 2 2 3 5 2" xfId="4605"/>
    <cellStyle name="Обычный 9 2 2 3 5 3" xfId="3040"/>
    <cellStyle name="Обычный 9 2 2 3 6" xfId="3213"/>
    <cellStyle name="Обычный 9 2 2 3 6 2" xfId="5109"/>
    <cellStyle name="Обычный 9 2 2 3 7" xfId="3814"/>
    <cellStyle name="Обычный 9 2 2 3 8" xfId="2358"/>
    <cellStyle name="Обычный 9 2 2 3 9" xfId="950"/>
    <cellStyle name="Обычный 9 2 2 4" xfId="240"/>
    <cellStyle name="Обычный 9 2 2 4 2" xfId="412"/>
    <cellStyle name="Обычный 9 2 2 4 2 2" xfId="1817"/>
    <cellStyle name="Обычный 9 2 2 4 2 2 2" xfId="4777"/>
    <cellStyle name="Обычный 9 2 2 4 2 2 3" xfId="3414"/>
    <cellStyle name="Обычный 9 2 2 4 2 3" xfId="3986"/>
    <cellStyle name="Обычный 9 2 2 4 2 4" xfId="2530"/>
    <cellStyle name="Обычный 9 2 2 4 2 5" xfId="1122"/>
    <cellStyle name="Обычный 9 2 2 4 3" xfId="583"/>
    <cellStyle name="Обычный 9 2 2 4 3 2" xfId="1988"/>
    <cellStyle name="Обычный 9 2 2 4 3 2 2" xfId="4941"/>
    <cellStyle name="Обычный 9 2 2 4 3 2 3" xfId="3580"/>
    <cellStyle name="Обычный 9 2 2 4 3 3" xfId="4157"/>
    <cellStyle name="Обычный 9 2 2 4 3 4" xfId="2701"/>
    <cellStyle name="Обычный 9 2 2 4 3 5" xfId="1293"/>
    <cellStyle name="Обычный 9 2 2 4 4" xfId="757"/>
    <cellStyle name="Обычный 9 2 2 4 4 2" xfId="2155"/>
    <cellStyle name="Обычный 9 2 2 4 4 2 2" xfId="4324"/>
    <cellStyle name="Обычный 9 2 2 4 4 3" xfId="2868"/>
    <cellStyle name="Обычный 9 2 2 4 4 4" xfId="1461"/>
    <cellStyle name="Обычный 9 2 2 4 5" xfId="1646"/>
    <cellStyle name="Обычный 9 2 2 4 5 2" xfId="4606"/>
    <cellStyle name="Обычный 9 2 2 4 5 3" xfId="3041"/>
    <cellStyle name="Обычный 9 2 2 4 6" xfId="3214"/>
    <cellStyle name="Обычный 9 2 2 4 6 2" xfId="5110"/>
    <cellStyle name="Обычный 9 2 2 4 7" xfId="3815"/>
    <cellStyle name="Обычный 9 2 2 4 8" xfId="2359"/>
    <cellStyle name="Обычный 9 2 2 4 9" xfId="951"/>
    <cellStyle name="Обычный 9 2 2 5" xfId="409"/>
    <cellStyle name="Обычный 9 2 2 5 2" xfId="1814"/>
    <cellStyle name="Обычный 9 2 2 5 2 2" xfId="4774"/>
    <cellStyle name="Обычный 9 2 2 5 2 3" xfId="3411"/>
    <cellStyle name="Обычный 9 2 2 5 3" xfId="3983"/>
    <cellStyle name="Обычный 9 2 2 5 4" xfId="2527"/>
    <cellStyle name="Обычный 9 2 2 5 5" xfId="1119"/>
    <cellStyle name="Обычный 9 2 2 6" xfId="580"/>
    <cellStyle name="Обычный 9 2 2 6 2" xfId="1985"/>
    <cellStyle name="Обычный 9 2 2 6 2 2" xfId="4938"/>
    <cellStyle name="Обычный 9 2 2 6 2 3" xfId="3577"/>
    <cellStyle name="Обычный 9 2 2 6 3" xfId="4154"/>
    <cellStyle name="Обычный 9 2 2 6 4" xfId="2698"/>
    <cellStyle name="Обычный 9 2 2 6 5" xfId="1290"/>
    <cellStyle name="Обычный 9 2 2 7" xfId="754"/>
    <cellStyle name="Обычный 9 2 2 7 2" xfId="2152"/>
    <cellStyle name="Обычный 9 2 2 7 2 2" xfId="4321"/>
    <cellStyle name="Обычный 9 2 2 7 3" xfId="2865"/>
    <cellStyle name="Обычный 9 2 2 7 4" xfId="1458"/>
    <cellStyle name="Обычный 9 2 2 8" xfId="1643"/>
    <cellStyle name="Обычный 9 2 2 8 2" xfId="4603"/>
    <cellStyle name="Обычный 9 2 2 8 3" xfId="3038"/>
    <cellStyle name="Обычный 9 2 2 9" xfId="3211"/>
    <cellStyle name="Обычный 9 2 2 9 2" xfId="5107"/>
    <cellStyle name="Обычный 9 2 3" xfId="241"/>
    <cellStyle name="Обычный 9 2 3 2" xfId="413"/>
    <cellStyle name="Обычный 9 2 3 2 2" xfId="1818"/>
    <cellStyle name="Обычный 9 2 3 2 2 2" xfId="4778"/>
    <cellStyle name="Обычный 9 2 3 2 2 3" xfId="3415"/>
    <cellStyle name="Обычный 9 2 3 2 3" xfId="3987"/>
    <cellStyle name="Обычный 9 2 3 2 4" xfId="2531"/>
    <cellStyle name="Обычный 9 2 3 2 5" xfId="1123"/>
    <cellStyle name="Обычный 9 2 3 3" xfId="584"/>
    <cellStyle name="Обычный 9 2 3 3 2" xfId="1989"/>
    <cellStyle name="Обычный 9 2 3 3 2 2" xfId="4942"/>
    <cellStyle name="Обычный 9 2 3 3 2 3" xfId="3581"/>
    <cellStyle name="Обычный 9 2 3 3 3" xfId="4158"/>
    <cellStyle name="Обычный 9 2 3 3 4" xfId="2702"/>
    <cellStyle name="Обычный 9 2 3 3 5" xfId="1294"/>
    <cellStyle name="Обычный 9 2 3 4" xfId="758"/>
    <cellStyle name="Обычный 9 2 3 4 2" xfId="2156"/>
    <cellStyle name="Обычный 9 2 3 4 2 2" xfId="4325"/>
    <cellStyle name="Обычный 9 2 3 4 3" xfId="2869"/>
    <cellStyle name="Обычный 9 2 3 4 4" xfId="1462"/>
    <cellStyle name="Обычный 9 2 3 5" xfId="1647"/>
    <cellStyle name="Обычный 9 2 3 5 2" xfId="4607"/>
    <cellStyle name="Обычный 9 2 3 5 3" xfId="3042"/>
    <cellStyle name="Обычный 9 2 3 6" xfId="3215"/>
    <cellStyle name="Обычный 9 2 3 6 2" xfId="5111"/>
    <cellStyle name="Обычный 9 2 3 7" xfId="3816"/>
    <cellStyle name="Обычный 9 2 3 8" xfId="2360"/>
    <cellStyle name="Обычный 9 2 3 9" xfId="952"/>
    <cellStyle name="Обычный 9 2 4" xfId="242"/>
    <cellStyle name="Обычный 9 2 4 2" xfId="414"/>
    <cellStyle name="Обычный 9 2 4 2 2" xfId="1819"/>
    <cellStyle name="Обычный 9 2 4 2 2 2" xfId="4779"/>
    <cellStyle name="Обычный 9 2 4 2 2 3" xfId="3416"/>
    <cellStyle name="Обычный 9 2 4 2 3" xfId="3988"/>
    <cellStyle name="Обычный 9 2 4 2 4" xfId="2532"/>
    <cellStyle name="Обычный 9 2 4 2 5" xfId="1124"/>
    <cellStyle name="Обычный 9 2 4 3" xfId="585"/>
    <cellStyle name="Обычный 9 2 4 3 2" xfId="1990"/>
    <cellStyle name="Обычный 9 2 4 3 2 2" xfId="4943"/>
    <cellStyle name="Обычный 9 2 4 3 2 3" xfId="3582"/>
    <cellStyle name="Обычный 9 2 4 3 3" xfId="4159"/>
    <cellStyle name="Обычный 9 2 4 3 4" xfId="2703"/>
    <cellStyle name="Обычный 9 2 4 3 5" xfId="1295"/>
    <cellStyle name="Обычный 9 2 4 4" xfId="759"/>
    <cellStyle name="Обычный 9 2 4 4 2" xfId="2157"/>
    <cellStyle name="Обычный 9 2 4 4 2 2" xfId="4326"/>
    <cellStyle name="Обычный 9 2 4 4 3" xfId="2870"/>
    <cellStyle name="Обычный 9 2 4 4 4" xfId="1463"/>
    <cellStyle name="Обычный 9 2 4 5" xfId="1648"/>
    <cellStyle name="Обычный 9 2 4 5 2" xfId="4608"/>
    <cellStyle name="Обычный 9 2 4 5 3" xfId="3043"/>
    <cellStyle name="Обычный 9 2 4 6" xfId="3216"/>
    <cellStyle name="Обычный 9 2 4 6 2" xfId="5112"/>
    <cellStyle name="Обычный 9 2 4 7" xfId="3817"/>
    <cellStyle name="Обычный 9 2 4 8" xfId="2361"/>
    <cellStyle name="Обычный 9 2 4 9" xfId="953"/>
    <cellStyle name="Обычный 9 2 5" xfId="305"/>
    <cellStyle name="Обычный 9 2 5 2" xfId="1710"/>
    <cellStyle name="Обычный 9 2 5 2 2" xfId="4670"/>
    <cellStyle name="Обычный 9 2 5 2 3" xfId="3307"/>
    <cellStyle name="Обычный 9 2 5 3" xfId="3879"/>
    <cellStyle name="Обычный 9 2 5 4" xfId="2423"/>
    <cellStyle name="Обычный 9 2 5 5" xfId="1015"/>
    <cellStyle name="Обычный 9 2 6" xfId="476"/>
    <cellStyle name="Обычный 9 2 6 2" xfId="1881"/>
    <cellStyle name="Обычный 9 2 6 2 2" xfId="4834"/>
    <cellStyle name="Обычный 9 2 6 2 3" xfId="3576"/>
    <cellStyle name="Обычный 9 2 6 3" xfId="4050"/>
    <cellStyle name="Обычный 9 2 6 4" xfId="2594"/>
    <cellStyle name="Обычный 9 2 6 5" xfId="1186"/>
    <cellStyle name="Обычный 9 2 7" xfId="753"/>
    <cellStyle name="Обычный 9 2 7 2" xfId="2151"/>
    <cellStyle name="Обычный 9 2 7 2 2" xfId="4320"/>
    <cellStyle name="Обычный 9 2 7 3" xfId="2864"/>
    <cellStyle name="Обычный 9 2 7 4" xfId="1457"/>
    <cellStyle name="Обычный 9 2 8" xfId="1539"/>
    <cellStyle name="Обычный 9 2 8 2" xfId="4499"/>
    <cellStyle name="Обычный 9 2 8 3" xfId="3037"/>
    <cellStyle name="Обычный 9 2 9" xfId="3210"/>
    <cellStyle name="Обычный 9 2 9 2" xfId="5106"/>
    <cellStyle name="Обычный 9 3" xfId="138"/>
    <cellStyle name="Обычный 9 3 10" xfId="3713"/>
    <cellStyle name="Обычный 9 3 11" xfId="2257"/>
    <cellStyle name="Обычный 9 3 12" xfId="849"/>
    <cellStyle name="Обычный 9 3 2" xfId="243"/>
    <cellStyle name="Обычный 9 3 2 2" xfId="415"/>
    <cellStyle name="Обычный 9 3 2 2 2" xfId="1820"/>
    <cellStyle name="Обычный 9 3 2 2 2 2" xfId="4780"/>
    <cellStyle name="Обычный 9 3 2 2 2 3" xfId="3417"/>
    <cellStyle name="Обычный 9 3 2 2 3" xfId="3989"/>
    <cellStyle name="Обычный 9 3 2 2 4" xfId="2533"/>
    <cellStyle name="Обычный 9 3 2 2 5" xfId="1125"/>
    <cellStyle name="Обычный 9 3 2 3" xfId="586"/>
    <cellStyle name="Обычный 9 3 2 3 2" xfId="1991"/>
    <cellStyle name="Обычный 9 3 2 3 2 2" xfId="4944"/>
    <cellStyle name="Обычный 9 3 2 3 2 3" xfId="3584"/>
    <cellStyle name="Обычный 9 3 2 3 3" xfId="4160"/>
    <cellStyle name="Обычный 9 3 2 3 4" xfId="2704"/>
    <cellStyle name="Обычный 9 3 2 3 5" xfId="1296"/>
    <cellStyle name="Обычный 9 3 2 4" xfId="761"/>
    <cellStyle name="Обычный 9 3 2 4 2" xfId="2159"/>
    <cellStyle name="Обычный 9 3 2 4 2 2" xfId="4328"/>
    <cellStyle name="Обычный 9 3 2 4 3" xfId="2872"/>
    <cellStyle name="Обычный 9 3 2 4 4" xfId="1465"/>
    <cellStyle name="Обычный 9 3 2 5" xfId="1649"/>
    <cellStyle name="Обычный 9 3 2 5 2" xfId="4609"/>
    <cellStyle name="Обычный 9 3 2 5 3" xfId="3045"/>
    <cellStyle name="Обычный 9 3 2 6" xfId="3218"/>
    <cellStyle name="Обычный 9 3 2 6 2" xfId="5114"/>
    <cellStyle name="Обычный 9 3 2 7" xfId="3818"/>
    <cellStyle name="Обычный 9 3 2 8" xfId="2362"/>
    <cellStyle name="Обычный 9 3 2 9" xfId="954"/>
    <cellStyle name="Обычный 9 3 3" xfId="244"/>
    <cellStyle name="Обычный 9 3 3 2" xfId="416"/>
    <cellStyle name="Обычный 9 3 3 2 2" xfId="1821"/>
    <cellStyle name="Обычный 9 3 3 2 2 2" xfId="4781"/>
    <cellStyle name="Обычный 9 3 3 2 2 3" xfId="3418"/>
    <cellStyle name="Обычный 9 3 3 2 3" xfId="3990"/>
    <cellStyle name="Обычный 9 3 3 2 4" xfId="2534"/>
    <cellStyle name="Обычный 9 3 3 2 5" xfId="1126"/>
    <cellStyle name="Обычный 9 3 3 3" xfId="587"/>
    <cellStyle name="Обычный 9 3 3 3 2" xfId="1992"/>
    <cellStyle name="Обычный 9 3 3 3 2 2" xfId="4945"/>
    <cellStyle name="Обычный 9 3 3 3 2 3" xfId="3585"/>
    <cellStyle name="Обычный 9 3 3 3 3" xfId="4161"/>
    <cellStyle name="Обычный 9 3 3 3 4" xfId="2705"/>
    <cellStyle name="Обычный 9 3 3 3 5" xfId="1297"/>
    <cellStyle name="Обычный 9 3 3 4" xfId="762"/>
    <cellStyle name="Обычный 9 3 3 4 2" xfId="2160"/>
    <cellStyle name="Обычный 9 3 3 4 2 2" xfId="4329"/>
    <cellStyle name="Обычный 9 3 3 4 3" xfId="2873"/>
    <cellStyle name="Обычный 9 3 3 4 4" xfId="1466"/>
    <cellStyle name="Обычный 9 3 3 5" xfId="1650"/>
    <cellStyle name="Обычный 9 3 3 5 2" xfId="4610"/>
    <cellStyle name="Обычный 9 3 3 5 3" xfId="3046"/>
    <cellStyle name="Обычный 9 3 3 6" xfId="3219"/>
    <cellStyle name="Обычный 9 3 3 6 2" xfId="5115"/>
    <cellStyle name="Обычный 9 3 3 7" xfId="3819"/>
    <cellStyle name="Обычный 9 3 3 8" xfId="2363"/>
    <cellStyle name="Обычный 9 3 3 9" xfId="955"/>
    <cellStyle name="Обычный 9 3 4" xfId="245"/>
    <cellStyle name="Обычный 9 3 4 2" xfId="417"/>
    <cellStyle name="Обычный 9 3 4 2 2" xfId="1822"/>
    <cellStyle name="Обычный 9 3 4 2 2 2" xfId="4782"/>
    <cellStyle name="Обычный 9 3 4 2 2 3" xfId="3419"/>
    <cellStyle name="Обычный 9 3 4 2 3" xfId="3991"/>
    <cellStyle name="Обычный 9 3 4 2 4" xfId="2535"/>
    <cellStyle name="Обычный 9 3 4 2 5" xfId="1127"/>
    <cellStyle name="Обычный 9 3 4 3" xfId="588"/>
    <cellStyle name="Обычный 9 3 4 3 2" xfId="1993"/>
    <cellStyle name="Обычный 9 3 4 3 2 2" xfId="4946"/>
    <cellStyle name="Обычный 9 3 4 3 2 3" xfId="3586"/>
    <cellStyle name="Обычный 9 3 4 3 3" xfId="4162"/>
    <cellStyle name="Обычный 9 3 4 3 4" xfId="2706"/>
    <cellStyle name="Обычный 9 3 4 3 5" xfId="1298"/>
    <cellStyle name="Обычный 9 3 4 4" xfId="763"/>
    <cellStyle name="Обычный 9 3 4 4 2" xfId="2161"/>
    <cellStyle name="Обычный 9 3 4 4 2 2" xfId="4330"/>
    <cellStyle name="Обычный 9 3 4 4 3" xfId="2874"/>
    <cellStyle name="Обычный 9 3 4 4 4" xfId="1467"/>
    <cellStyle name="Обычный 9 3 4 5" xfId="1651"/>
    <cellStyle name="Обычный 9 3 4 5 2" xfId="4611"/>
    <cellStyle name="Обычный 9 3 4 5 3" xfId="3047"/>
    <cellStyle name="Обычный 9 3 4 6" xfId="3220"/>
    <cellStyle name="Обычный 9 3 4 6 2" xfId="5116"/>
    <cellStyle name="Обычный 9 3 4 7" xfId="3820"/>
    <cellStyle name="Обычный 9 3 4 8" xfId="2364"/>
    <cellStyle name="Обычный 9 3 4 9" xfId="956"/>
    <cellStyle name="Обычный 9 3 5" xfId="310"/>
    <cellStyle name="Обычный 9 3 5 2" xfId="1715"/>
    <cellStyle name="Обычный 9 3 5 2 2" xfId="4675"/>
    <cellStyle name="Обычный 9 3 5 2 3" xfId="3312"/>
    <cellStyle name="Обычный 9 3 5 3" xfId="3884"/>
    <cellStyle name="Обычный 9 3 5 4" xfId="2428"/>
    <cellStyle name="Обычный 9 3 5 5" xfId="1020"/>
    <cellStyle name="Обычный 9 3 6" xfId="481"/>
    <cellStyle name="Обычный 9 3 6 2" xfId="1886"/>
    <cellStyle name="Обычный 9 3 6 2 2" xfId="4839"/>
    <cellStyle name="Обычный 9 3 6 2 3" xfId="3583"/>
    <cellStyle name="Обычный 9 3 6 3" xfId="4055"/>
    <cellStyle name="Обычный 9 3 6 4" xfId="2599"/>
    <cellStyle name="Обычный 9 3 6 5" xfId="1191"/>
    <cellStyle name="Обычный 9 3 7" xfId="760"/>
    <cellStyle name="Обычный 9 3 7 2" xfId="2158"/>
    <cellStyle name="Обычный 9 3 7 2 2" xfId="4327"/>
    <cellStyle name="Обычный 9 3 7 3" xfId="2871"/>
    <cellStyle name="Обычный 9 3 7 4" xfId="1464"/>
    <cellStyle name="Обычный 9 3 8" xfId="1544"/>
    <cellStyle name="Обычный 9 3 8 2" xfId="4504"/>
    <cellStyle name="Обычный 9 3 8 3" xfId="3044"/>
    <cellStyle name="Обычный 9 3 9" xfId="3217"/>
    <cellStyle name="Обычный 9 3 9 2" xfId="5113"/>
    <cellStyle name="Обычный 9 4" xfId="246"/>
    <cellStyle name="Обычный 9 4 2" xfId="418"/>
    <cellStyle name="Обычный 9 4 2 2" xfId="1823"/>
    <cellStyle name="Обычный 9 4 2 2 2" xfId="4783"/>
    <cellStyle name="Обычный 9 4 2 2 3" xfId="3420"/>
    <cellStyle name="Обычный 9 4 2 3" xfId="3992"/>
    <cellStyle name="Обычный 9 4 2 4" xfId="2536"/>
    <cellStyle name="Обычный 9 4 2 5" xfId="1128"/>
    <cellStyle name="Обычный 9 4 3" xfId="589"/>
    <cellStyle name="Обычный 9 4 3 2" xfId="1994"/>
    <cellStyle name="Обычный 9 4 3 2 2" xfId="4947"/>
    <cellStyle name="Обычный 9 4 3 2 3" xfId="3587"/>
    <cellStyle name="Обычный 9 4 3 3" xfId="4163"/>
    <cellStyle name="Обычный 9 4 3 4" xfId="2707"/>
    <cellStyle name="Обычный 9 4 3 5" xfId="1299"/>
    <cellStyle name="Обычный 9 4 4" xfId="764"/>
    <cellStyle name="Обычный 9 4 4 2" xfId="2162"/>
    <cellStyle name="Обычный 9 4 4 2 2" xfId="4331"/>
    <cellStyle name="Обычный 9 4 4 3" xfId="2875"/>
    <cellStyle name="Обычный 9 4 4 4" xfId="1468"/>
    <cellStyle name="Обычный 9 4 5" xfId="1652"/>
    <cellStyle name="Обычный 9 4 5 2" xfId="4612"/>
    <cellStyle name="Обычный 9 4 5 3" xfId="3048"/>
    <cellStyle name="Обычный 9 4 6" xfId="3221"/>
    <cellStyle name="Обычный 9 4 6 2" xfId="5117"/>
    <cellStyle name="Обычный 9 4 7" xfId="3821"/>
    <cellStyle name="Обычный 9 4 8" xfId="2365"/>
    <cellStyle name="Обычный 9 4 9" xfId="957"/>
    <cellStyle name="Обычный 9 5" xfId="247"/>
    <cellStyle name="Обычный 9 5 2" xfId="419"/>
    <cellStyle name="Обычный 9 5 2 2" xfId="1824"/>
    <cellStyle name="Обычный 9 5 2 2 2" xfId="4784"/>
    <cellStyle name="Обычный 9 5 2 2 3" xfId="3421"/>
    <cellStyle name="Обычный 9 5 2 3" xfId="3993"/>
    <cellStyle name="Обычный 9 5 2 4" xfId="2537"/>
    <cellStyle name="Обычный 9 5 2 5" xfId="1129"/>
    <cellStyle name="Обычный 9 5 3" xfId="590"/>
    <cellStyle name="Обычный 9 5 3 2" xfId="1995"/>
    <cellStyle name="Обычный 9 5 3 2 2" xfId="4948"/>
    <cellStyle name="Обычный 9 5 3 2 3" xfId="3588"/>
    <cellStyle name="Обычный 9 5 3 3" xfId="4164"/>
    <cellStyle name="Обычный 9 5 3 4" xfId="2708"/>
    <cellStyle name="Обычный 9 5 3 5" xfId="1300"/>
    <cellStyle name="Обычный 9 5 4" xfId="765"/>
    <cellStyle name="Обычный 9 5 4 2" xfId="2163"/>
    <cellStyle name="Обычный 9 5 4 2 2" xfId="4332"/>
    <cellStyle name="Обычный 9 5 4 3" xfId="2876"/>
    <cellStyle name="Обычный 9 5 4 4" xfId="1469"/>
    <cellStyle name="Обычный 9 5 5" xfId="1653"/>
    <cellStyle name="Обычный 9 5 5 2" xfId="4613"/>
    <cellStyle name="Обычный 9 5 5 3" xfId="3049"/>
    <cellStyle name="Обычный 9 5 6" xfId="3222"/>
    <cellStyle name="Обычный 9 5 6 2" xfId="5118"/>
    <cellStyle name="Обычный 9 5 7" xfId="3822"/>
    <cellStyle name="Обычный 9 5 8" xfId="2366"/>
    <cellStyle name="Обычный 9 5 9" xfId="958"/>
    <cellStyle name="Обычный 9 6" xfId="288"/>
    <cellStyle name="Обычный 9 6 2" xfId="1693"/>
    <cellStyle name="Обычный 9 6 2 2" xfId="4653"/>
    <cellStyle name="Обычный 9 6 2 3" xfId="3290"/>
    <cellStyle name="Обычный 9 6 3" xfId="3862"/>
    <cellStyle name="Обычный 9 6 4" xfId="2406"/>
    <cellStyle name="Обычный 9 6 5" xfId="998"/>
    <cellStyle name="Обычный 9 7" xfId="459"/>
    <cellStyle name="Обычный 9 7 2" xfId="1864"/>
    <cellStyle name="Обычный 9 7 2 2" xfId="4817"/>
    <cellStyle name="Обычный 9 7 2 3" xfId="3575"/>
    <cellStyle name="Обычный 9 7 3" xfId="4033"/>
    <cellStyle name="Обычный 9 7 4" xfId="2577"/>
    <cellStyle name="Обычный 9 7 5" xfId="1169"/>
    <cellStyle name="Обычный 9 8" xfId="752"/>
    <cellStyle name="Обычный 9 8 2" xfId="2150"/>
    <cellStyle name="Обычный 9 8 2 2" xfId="4319"/>
    <cellStyle name="Обычный 9 8 3" xfId="2863"/>
    <cellStyle name="Обычный 9 8 4" xfId="1456"/>
    <cellStyle name="Обычный 9 9" xfId="1522"/>
    <cellStyle name="Обычный 9 9 2" xfId="4482"/>
    <cellStyle name="Обычный 9 9 3" xfId="3036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имечание 2 10" xfId="5283"/>
    <cellStyle name="Примечание 2 2" xfId="3653"/>
    <cellStyle name="Примечание 2 2 2" xfId="5234"/>
    <cellStyle name="Примечание 2 2 3" xfId="5190"/>
    <cellStyle name="Примечание 2 3" xfId="3639"/>
    <cellStyle name="Примечание 2 3 2" xfId="3662"/>
    <cellStyle name="Примечание 2 3 2 2" xfId="5243"/>
    <cellStyle name="Примечание 2 3 2 3" xfId="5290"/>
    <cellStyle name="Примечание 2 3 3" xfId="5220"/>
    <cellStyle name="Примечание 2 3 4" xfId="5202"/>
    <cellStyle name="Примечание 2 4" xfId="3648"/>
    <cellStyle name="Примечание 2 4 2" xfId="5229"/>
    <cellStyle name="Примечание 2 4 3" xfId="5265"/>
    <cellStyle name="Примечание 2 5" xfId="3656"/>
    <cellStyle name="Примечание 2 5 2" xfId="5237"/>
    <cellStyle name="Примечание 2 5 3" xfId="5287"/>
    <cellStyle name="Примечание 2 6" xfId="3657"/>
    <cellStyle name="Примечание 2 6 2" xfId="5238"/>
    <cellStyle name="Примечание 2 6 3" xfId="5178"/>
    <cellStyle name="Примечание 2 7" xfId="3632"/>
    <cellStyle name="Примечание 2 7 2" xfId="5213"/>
    <cellStyle name="Примечание 2 7 3" xfId="5204"/>
    <cellStyle name="Примечание 2 8" xfId="3682"/>
    <cellStyle name="Примечание 2 8 2" xfId="5257"/>
    <cellStyle name="Примечание 2 8 3" xfId="5164"/>
    <cellStyle name="Примечание 2 9" xfId="804"/>
    <cellStyle name="Примечание 3" xfId="4463"/>
    <cellStyle name="Примечание 3 2" xfId="5279"/>
    <cellStyle name="Примечание 3 3" xfId="5183"/>
    <cellStyle name="Примечание 4" xfId="3671"/>
    <cellStyle name="Примечание 4 2" xfId="5252"/>
    <cellStyle name="Примечание 4 3" xfId="5192"/>
    <cellStyle name="Примечание 5" xfId="818"/>
    <cellStyle name="Примечание 6" xfId="5263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Текст предупреждения 3" xfId="4464"/>
    <cellStyle name="Финансовый" xfId="624" builtinId="3"/>
    <cellStyle name="Финансовый 2" xfId="50"/>
    <cellStyle name="Финансовый 2 10" xfId="453"/>
    <cellStyle name="Финансовый 2 10 2" xfId="1858"/>
    <cellStyle name="Финансовый 2 10 2 2" xfId="4027"/>
    <cellStyle name="Финансовый 2 10 3" xfId="2571"/>
    <cellStyle name="Финансовый 2 10 4" xfId="1163"/>
    <cellStyle name="Финансовый 2 11" xfId="626"/>
    <cellStyle name="Финансовый 2 12" xfId="1509"/>
    <cellStyle name="Финансовый 2 12 2" xfId="3673"/>
    <cellStyle name="Финансовый 2 13" xfId="2222"/>
    <cellStyle name="Финансовый 2 14" xfId="810"/>
    <cellStyle name="Финансовый 2 2" xfId="127"/>
    <cellStyle name="Финансовый 2 2 10" xfId="3702"/>
    <cellStyle name="Финансовый 2 2 11" xfId="2246"/>
    <cellStyle name="Финансовый 2 2 12" xfId="838"/>
    <cellStyle name="Финансовый 2 2 2" xfId="248"/>
    <cellStyle name="Финансовый 2 2 2 10" xfId="2367"/>
    <cellStyle name="Финансовый 2 2 2 11" xfId="959"/>
    <cellStyle name="Финансовый 2 2 2 2" xfId="249"/>
    <cellStyle name="Финансовый 2 2 2 2 10" xfId="960"/>
    <cellStyle name="Финансовый 2 2 2 2 2" xfId="51"/>
    <cellStyle name="Финансовый 2 2 2 2 3" xfId="421"/>
    <cellStyle name="Финансовый 2 2 2 2 3 2" xfId="1826"/>
    <cellStyle name="Финансовый 2 2 2 2 3 2 2" xfId="4786"/>
    <cellStyle name="Финансовый 2 2 2 2 3 2 3" xfId="3423"/>
    <cellStyle name="Финансовый 2 2 2 2 3 3" xfId="3995"/>
    <cellStyle name="Финансовый 2 2 2 2 3 4" xfId="2539"/>
    <cellStyle name="Финансовый 2 2 2 2 3 5" xfId="1131"/>
    <cellStyle name="Финансовый 2 2 2 2 4" xfId="592"/>
    <cellStyle name="Финансовый 2 2 2 2 4 2" xfId="1997"/>
    <cellStyle name="Финансовый 2 2 2 2 4 2 2" xfId="4950"/>
    <cellStyle name="Финансовый 2 2 2 2 4 2 3" xfId="3592"/>
    <cellStyle name="Финансовый 2 2 2 2 4 3" xfId="4166"/>
    <cellStyle name="Финансовый 2 2 2 2 4 4" xfId="2710"/>
    <cellStyle name="Финансовый 2 2 2 2 4 5" xfId="1302"/>
    <cellStyle name="Финансовый 2 2 2 2 5" xfId="769"/>
    <cellStyle name="Финансовый 2 2 2 2 5 2" xfId="2167"/>
    <cellStyle name="Финансовый 2 2 2 2 5 2 2" xfId="4336"/>
    <cellStyle name="Финансовый 2 2 2 2 5 3" xfId="2880"/>
    <cellStyle name="Финансовый 2 2 2 2 5 4" xfId="1473"/>
    <cellStyle name="Финансовый 2 2 2 2 6" xfId="1655"/>
    <cellStyle name="Финансовый 2 2 2 2 6 2" xfId="4615"/>
    <cellStyle name="Финансовый 2 2 2 2 6 3" xfId="3053"/>
    <cellStyle name="Финансовый 2 2 2 2 7" xfId="3226"/>
    <cellStyle name="Финансовый 2 2 2 2 7 2" xfId="5122"/>
    <cellStyle name="Финансовый 2 2 2 2 8" xfId="3824"/>
    <cellStyle name="Финансовый 2 2 2 2 9" xfId="2368"/>
    <cellStyle name="Финансовый 2 2 2 3" xfId="250"/>
    <cellStyle name="Финансовый 2 2 2 3 2" xfId="422"/>
    <cellStyle name="Финансовый 2 2 2 3 2 2" xfId="1827"/>
    <cellStyle name="Финансовый 2 2 2 3 2 2 2" xfId="4787"/>
    <cellStyle name="Финансовый 2 2 2 3 2 2 3" xfId="3424"/>
    <cellStyle name="Финансовый 2 2 2 3 2 3" xfId="3996"/>
    <cellStyle name="Финансовый 2 2 2 3 2 4" xfId="2540"/>
    <cellStyle name="Финансовый 2 2 2 3 2 5" xfId="1132"/>
    <cellStyle name="Финансовый 2 2 2 3 3" xfId="593"/>
    <cellStyle name="Финансовый 2 2 2 3 3 2" xfId="1998"/>
    <cellStyle name="Финансовый 2 2 2 3 3 2 2" xfId="4951"/>
    <cellStyle name="Финансовый 2 2 2 3 3 2 3" xfId="3593"/>
    <cellStyle name="Финансовый 2 2 2 3 3 3" xfId="4167"/>
    <cellStyle name="Финансовый 2 2 2 3 3 4" xfId="2711"/>
    <cellStyle name="Финансовый 2 2 2 3 3 5" xfId="1303"/>
    <cellStyle name="Финансовый 2 2 2 3 4" xfId="770"/>
    <cellStyle name="Финансовый 2 2 2 3 4 2" xfId="2168"/>
    <cellStyle name="Финансовый 2 2 2 3 4 2 2" xfId="4337"/>
    <cellStyle name="Финансовый 2 2 2 3 4 3" xfId="2881"/>
    <cellStyle name="Финансовый 2 2 2 3 4 4" xfId="1474"/>
    <cellStyle name="Финансовый 2 2 2 3 5" xfId="1656"/>
    <cellStyle name="Финансовый 2 2 2 3 5 2" xfId="4616"/>
    <cellStyle name="Финансовый 2 2 2 3 5 3" xfId="3054"/>
    <cellStyle name="Финансовый 2 2 2 3 6" xfId="3227"/>
    <cellStyle name="Финансовый 2 2 2 3 6 2" xfId="5123"/>
    <cellStyle name="Финансовый 2 2 2 3 7" xfId="3825"/>
    <cellStyle name="Финансовый 2 2 2 3 8" xfId="2369"/>
    <cellStyle name="Финансовый 2 2 2 3 9" xfId="961"/>
    <cellStyle name="Финансовый 2 2 2 4" xfId="420"/>
    <cellStyle name="Финансовый 2 2 2 4 2" xfId="1825"/>
    <cellStyle name="Финансовый 2 2 2 4 2 2" xfId="4785"/>
    <cellStyle name="Финансовый 2 2 2 4 2 3" xfId="3422"/>
    <cellStyle name="Финансовый 2 2 2 4 3" xfId="3994"/>
    <cellStyle name="Финансовый 2 2 2 4 4" xfId="2538"/>
    <cellStyle name="Финансовый 2 2 2 4 5" xfId="1130"/>
    <cellStyle name="Финансовый 2 2 2 5" xfId="591"/>
    <cellStyle name="Финансовый 2 2 2 5 2" xfId="1996"/>
    <cellStyle name="Финансовый 2 2 2 5 2 2" xfId="4949"/>
    <cellStyle name="Финансовый 2 2 2 5 2 3" xfId="3591"/>
    <cellStyle name="Финансовый 2 2 2 5 3" xfId="4165"/>
    <cellStyle name="Финансовый 2 2 2 5 4" xfId="2709"/>
    <cellStyle name="Финансовый 2 2 2 5 5" xfId="1301"/>
    <cellStyle name="Финансовый 2 2 2 6" xfId="768"/>
    <cellStyle name="Финансовый 2 2 2 6 2" xfId="2166"/>
    <cellStyle name="Финансовый 2 2 2 6 2 2" xfId="4335"/>
    <cellStyle name="Финансовый 2 2 2 6 3" xfId="2879"/>
    <cellStyle name="Финансовый 2 2 2 6 4" xfId="1472"/>
    <cellStyle name="Финансовый 2 2 2 7" xfId="1654"/>
    <cellStyle name="Финансовый 2 2 2 7 2" xfId="4614"/>
    <cellStyle name="Финансовый 2 2 2 7 3" xfId="3052"/>
    <cellStyle name="Финансовый 2 2 2 8" xfId="3225"/>
    <cellStyle name="Финансовый 2 2 2 8 2" xfId="5121"/>
    <cellStyle name="Финансовый 2 2 2 9" xfId="3823"/>
    <cellStyle name="Финансовый 2 2 3" xfId="251"/>
    <cellStyle name="Финансовый 2 2 3 2" xfId="423"/>
    <cellStyle name="Финансовый 2 2 3 2 2" xfId="1828"/>
    <cellStyle name="Финансовый 2 2 3 2 2 2" xfId="4788"/>
    <cellStyle name="Финансовый 2 2 3 2 2 3" xfId="3425"/>
    <cellStyle name="Финансовый 2 2 3 2 3" xfId="3997"/>
    <cellStyle name="Финансовый 2 2 3 2 4" xfId="2541"/>
    <cellStyle name="Финансовый 2 2 3 2 5" xfId="1133"/>
    <cellStyle name="Финансовый 2 2 3 3" xfId="594"/>
    <cellStyle name="Финансовый 2 2 3 3 2" xfId="1999"/>
    <cellStyle name="Финансовый 2 2 3 3 2 2" xfId="4952"/>
    <cellStyle name="Финансовый 2 2 3 3 2 3" xfId="3594"/>
    <cellStyle name="Финансовый 2 2 3 3 3" xfId="4168"/>
    <cellStyle name="Финансовый 2 2 3 3 4" xfId="2712"/>
    <cellStyle name="Финансовый 2 2 3 3 5" xfId="1304"/>
    <cellStyle name="Финансовый 2 2 3 4" xfId="771"/>
    <cellStyle name="Финансовый 2 2 3 4 2" xfId="2169"/>
    <cellStyle name="Финансовый 2 2 3 4 2 2" xfId="4338"/>
    <cellStyle name="Финансовый 2 2 3 4 3" xfId="2882"/>
    <cellStyle name="Финансовый 2 2 3 4 4" xfId="1475"/>
    <cellStyle name="Финансовый 2 2 3 5" xfId="1657"/>
    <cellStyle name="Финансовый 2 2 3 5 2" xfId="4617"/>
    <cellStyle name="Финансовый 2 2 3 5 3" xfId="3055"/>
    <cellStyle name="Финансовый 2 2 3 6" xfId="3228"/>
    <cellStyle name="Финансовый 2 2 3 6 2" xfId="5124"/>
    <cellStyle name="Финансовый 2 2 3 7" xfId="3826"/>
    <cellStyle name="Финансовый 2 2 3 8" xfId="2370"/>
    <cellStyle name="Финансовый 2 2 3 9" xfId="962"/>
    <cellStyle name="Финансовый 2 2 4" xfId="252"/>
    <cellStyle name="Финансовый 2 2 4 2" xfId="424"/>
    <cellStyle name="Финансовый 2 2 4 2 2" xfId="1829"/>
    <cellStyle name="Финансовый 2 2 4 2 2 2" xfId="4789"/>
    <cellStyle name="Финансовый 2 2 4 2 2 3" xfId="3426"/>
    <cellStyle name="Финансовый 2 2 4 2 3" xfId="3998"/>
    <cellStyle name="Финансовый 2 2 4 2 4" xfId="2542"/>
    <cellStyle name="Финансовый 2 2 4 2 5" xfId="1134"/>
    <cellStyle name="Финансовый 2 2 4 3" xfId="595"/>
    <cellStyle name="Финансовый 2 2 4 3 2" xfId="2000"/>
    <cellStyle name="Финансовый 2 2 4 3 2 2" xfId="4953"/>
    <cellStyle name="Финансовый 2 2 4 3 2 3" xfId="3595"/>
    <cellStyle name="Финансовый 2 2 4 3 3" xfId="4169"/>
    <cellStyle name="Финансовый 2 2 4 3 4" xfId="2713"/>
    <cellStyle name="Финансовый 2 2 4 3 5" xfId="1305"/>
    <cellStyle name="Финансовый 2 2 4 4" xfId="772"/>
    <cellStyle name="Финансовый 2 2 4 4 2" xfId="2170"/>
    <cellStyle name="Финансовый 2 2 4 4 2 2" xfId="4339"/>
    <cellStyle name="Финансовый 2 2 4 4 3" xfId="2883"/>
    <cellStyle name="Финансовый 2 2 4 4 4" xfId="1476"/>
    <cellStyle name="Финансовый 2 2 4 5" xfId="1658"/>
    <cellStyle name="Финансовый 2 2 4 5 2" xfId="4618"/>
    <cellStyle name="Финансовый 2 2 4 5 3" xfId="3056"/>
    <cellStyle name="Финансовый 2 2 4 6" xfId="3229"/>
    <cellStyle name="Финансовый 2 2 4 6 2" xfId="5125"/>
    <cellStyle name="Финансовый 2 2 4 7" xfId="3827"/>
    <cellStyle name="Финансовый 2 2 4 8" xfId="2371"/>
    <cellStyle name="Финансовый 2 2 4 9" xfId="963"/>
    <cellStyle name="Финансовый 2 2 5" xfId="299"/>
    <cellStyle name="Финансовый 2 2 5 2" xfId="1704"/>
    <cellStyle name="Финансовый 2 2 5 2 2" xfId="4664"/>
    <cellStyle name="Финансовый 2 2 5 2 3" xfId="3301"/>
    <cellStyle name="Финансовый 2 2 5 3" xfId="3873"/>
    <cellStyle name="Финансовый 2 2 5 4" xfId="2417"/>
    <cellStyle name="Финансовый 2 2 5 5" xfId="1009"/>
    <cellStyle name="Финансовый 2 2 6" xfId="470"/>
    <cellStyle name="Финансовый 2 2 6 2" xfId="1875"/>
    <cellStyle name="Финансовый 2 2 6 2 2" xfId="4828"/>
    <cellStyle name="Финансовый 2 2 6 2 3" xfId="3590"/>
    <cellStyle name="Финансовый 2 2 6 3" xfId="4044"/>
    <cellStyle name="Финансовый 2 2 6 4" xfId="2588"/>
    <cellStyle name="Финансовый 2 2 6 5" xfId="1180"/>
    <cellStyle name="Финансовый 2 2 7" xfId="767"/>
    <cellStyle name="Финансовый 2 2 7 2" xfId="2165"/>
    <cellStyle name="Финансовый 2 2 7 2 2" xfId="4334"/>
    <cellStyle name="Финансовый 2 2 7 3" xfId="2878"/>
    <cellStyle name="Финансовый 2 2 7 4" xfId="1471"/>
    <cellStyle name="Финансовый 2 2 8" xfId="1533"/>
    <cellStyle name="Финансовый 2 2 8 2" xfId="4493"/>
    <cellStyle name="Финансовый 2 2 8 3" xfId="3051"/>
    <cellStyle name="Финансовый 2 2 9" xfId="3224"/>
    <cellStyle name="Финансовый 2 2 9 2" xfId="5120"/>
    <cellStyle name="Финансовый 2 3" xfId="120"/>
    <cellStyle name="Финансовый 2 3 10" xfId="3695"/>
    <cellStyle name="Финансовый 2 3 11" xfId="2239"/>
    <cellStyle name="Финансовый 2 3 12" xfId="831"/>
    <cellStyle name="Финансовый 2 3 2" xfId="253"/>
    <cellStyle name="Финансовый 2 3 2 10" xfId="2372"/>
    <cellStyle name="Финансовый 2 3 2 11" xfId="964"/>
    <cellStyle name="Финансовый 2 3 2 2" xfId="254"/>
    <cellStyle name="Финансовый 2 3 2 2 2" xfId="426"/>
    <cellStyle name="Финансовый 2 3 2 2 2 2" xfId="1831"/>
    <cellStyle name="Финансовый 2 3 2 2 2 2 2" xfId="4791"/>
    <cellStyle name="Финансовый 2 3 2 2 2 2 3" xfId="3428"/>
    <cellStyle name="Финансовый 2 3 2 2 2 3" xfId="4000"/>
    <cellStyle name="Финансовый 2 3 2 2 2 4" xfId="2544"/>
    <cellStyle name="Финансовый 2 3 2 2 2 5" xfId="1136"/>
    <cellStyle name="Финансовый 2 3 2 2 3" xfId="597"/>
    <cellStyle name="Финансовый 2 3 2 2 3 2" xfId="2002"/>
    <cellStyle name="Финансовый 2 3 2 2 3 2 2" xfId="4955"/>
    <cellStyle name="Финансовый 2 3 2 2 3 2 3" xfId="3598"/>
    <cellStyle name="Финансовый 2 3 2 2 3 3" xfId="4171"/>
    <cellStyle name="Финансовый 2 3 2 2 3 4" xfId="2715"/>
    <cellStyle name="Финансовый 2 3 2 2 3 5" xfId="1307"/>
    <cellStyle name="Финансовый 2 3 2 2 4" xfId="775"/>
    <cellStyle name="Финансовый 2 3 2 2 4 2" xfId="2173"/>
    <cellStyle name="Финансовый 2 3 2 2 4 2 2" xfId="4342"/>
    <cellStyle name="Финансовый 2 3 2 2 4 3" xfId="2886"/>
    <cellStyle name="Финансовый 2 3 2 2 4 4" xfId="1479"/>
    <cellStyle name="Финансовый 2 3 2 2 5" xfId="1660"/>
    <cellStyle name="Финансовый 2 3 2 2 5 2" xfId="4620"/>
    <cellStyle name="Финансовый 2 3 2 2 5 3" xfId="3059"/>
    <cellStyle name="Финансовый 2 3 2 2 6" xfId="3232"/>
    <cellStyle name="Финансовый 2 3 2 2 6 2" xfId="5128"/>
    <cellStyle name="Финансовый 2 3 2 2 7" xfId="3829"/>
    <cellStyle name="Финансовый 2 3 2 2 8" xfId="2373"/>
    <cellStyle name="Финансовый 2 3 2 2 9" xfId="965"/>
    <cellStyle name="Финансовый 2 3 2 3" xfId="255"/>
    <cellStyle name="Финансовый 2 3 2 3 2" xfId="427"/>
    <cellStyle name="Финансовый 2 3 2 3 2 2" xfId="1832"/>
    <cellStyle name="Финансовый 2 3 2 3 2 2 2" xfId="4792"/>
    <cellStyle name="Финансовый 2 3 2 3 2 2 3" xfId="3429"/>
    <cellStyle name="Финансовый 2 3 2 3 2 3" xfId="4001"/>
    <cellStyle name="Финансовый 2 3 2 3 2 4" xfId="2545"/>
    <cellStyle name="Финансовый 2 3 2 3 2 5" xfId="1137"/>
    <cellStyle name="Финансовый 2 3 2 3 3" xfId="598"/>
    <cellStyle name="Финансовый 2 3 2 3 3 2" xfId="2003"/>
    <cellStyle name="Финансовый 2 3 2 3 3 2 2" xfId="4956"/>
    <cellStyle name="Финансовый 2 3 2 3 3 2 3" xfId="3599"/>
    <cellStyle name="Финансовый 2 3 2 3 3 3" xfId="4172"/>
    <cellStyle name="Финансовый 2 3 2 3 3 4" xfId="2716"/>
    <cellStyle name="Финансовый 2 3 2 3 3 5" xfId="1308"/>
    <cellStyle name="Финансовый 2 3 2 3 4" xfId="776"/>
    <cellStyle name="Финансовый 2 3 2 3 4 2" xfId="2174"/>
    <cellStyle name="Финансовый 2 3 2 3 4 2 2" xfId="4343"/>
    <cellStyle name="Финансовый 2 3 2 3 4 3" xfId="2887"/>
    <cellStyle name="Финансовый 2 3 2 3 4 4" xfId="1480"/>
    <cellStyle name="Финансовый 2 3 2 3 5" xfId="1661"/>
    <cellStyle name="Финансовый 2 3 2 3 5 2" xfId="4621"/>
    <cellStyle name="Финансовый 2 3 2 3 5 3" xfId="3060"/>
    <cellStyle name="Финансовый 2 3 2 3 6" xfId="3233"/>
    <cellStyle name="Финансовый 2 3 2 3 6 2" xfId="5129"/>
    <cellStyle name="Финансовый 2 3 2 3 7" xfId="3830"/>
    <cellStyle name="Финансовый 2 3 2 3 8" xfId="2374"/>
    <cellStyle name="Финансовый 2 3 2 3 9" xfId="966"/>
    <cellStyle name="Финансовый 2 3 2 4" xfId="425"/>
    <cellStyle name="Финансовый 2 3 2 4 2" xfId="1830"/>
    <cellStyle name="Финансовый 2 3 2 4 2 2" xfId="4790"/>
    <cellStyle name="Финансовый 2 3 2 4 2 3" xfId="3427"/>
    <cellStyle name="Финансовый 2 3 2 4 3" xfId="3999"/>
    <cellStyle name="Финансовый 2 3 2 4 4" xfId="2543"/>
    <cellStyle name="Финансовый 2 3 2 4 5" xfId="1135"/>
    <cellStyle name="Финансовый 2 3 2 5" xfId="596"/>
    <cellStyle name="Финансовый 2 3 2 5 2" xfId="2001"/>
    <cellStyle name="Финансовый 2 3 2 5 2 2" xfId="4954"/>
    <cellStyle name="Финансовый 2 3 2 5 2 3" xfId="3597"/>
    <cellStyle name="Финансовый 2 3 2 5 3" xfId="4170"/>
    <cellStyle name="Финансовый 2 3 2 5 4" xfId="2714"/>
    <cellStyle name="Финансовый 2 3 2 5 5" xfId="1306"/>
    <cellStyle name="Финансовый 2 3 2 6" xfId="774"/>
    <cellStyle name="Финансовый 2 3 2 6 2" xfId="2172"/>
    <cellStyle name="Финансовый 2 3 2 6 2 2" xfId="4341"/>
    <cellStyle name="Финансовый 2 3 2 6 3" xfId="2885"/>
    <cellStyle name="Финансовый 2 3 2 6 4" xfId="1478"/>
    <cellStyle name="Финансовый 2 3 2 7" xfId="1659"/>
    <cellStyle name="Финансовый 2 3 2 7 2" xfId="4619"/>
    <cellStyle name="Финансовый 2 3 2 7 3" xfId="3058"/>
    <cellStyle name="Финансовый 2 3 2 8" xfId="3231"/>
    <cellStyle name="Финансовый 2 3 2 8 2" xfId="5127"/>
    <cellStyle name="Финансовый 2 3 2 9" xfId="3828"/>
    <cellStyle name="Финансовый 2 3 3" xfId="256"/>
    <cellStyle name="Финансовый 2 3 3 2" xfId="428"/>
    <cellStyle name="Финансовый 2 3 3 2 2" xfId="1833"/>
    <cellStyle name="Финансовый 2 3 3 2 2 2" xfId="4793"/>
    <cellStyle name="Финансовый 2 3 3 2 2 3" xfId="3430"/>
    <cellStyle name="Финансовый 2 3 3 2 3" xfId="4002"/>
    <cellStyle name="Финансовый 2 3 3 2 4" xfId="2546"/>
    <cellStyle name="Финансовый 2 3 3 2 5" xfId="1138"/>
    <cellStyle name="Финансовый 2 3 3 3" xfId="599"/>
    <cellStyle name="Финансовый 2 3 3 3 2" xfId="2004"/>
    <cellStyle name="Финансовый 2 3 3 3 2 2" xfId="4957"/>
    <cellStyle name="Финансовый 2 3 3 3 2 3" xfId="3600"/>
    <cellStyle name="Финансовый 2 3 3 3 3" xfId="4173"/>
    <cellStyle name="Финансовый 2 3 3 3 4" xfId="2717"/>
    <cellStyle name="Финансовый 2 3 3 3 5" xfId="1309"/>
    <cellStyle name="Финансовый 2 3 3 4" xfId="777"/>
    <cellStyle name="Финансовый 2 3 3 4 2" xfId="2175"/>
    <cellStyle name="Финансовый 2 3 3 4 2 2" xfId="4344"/>
    <cellStyle name="Финансовый 2 3 3 4 3" xfId="2888"/>
    <cellStyle name="Финансовый 2 3 3 4 4" xfId="1481"/>
    <cellStyle name="Финансовый 2 3 3 5" xfId="1662"/>
    <cellStyle name="Финансовый 2 3 3 5 2" xfId="4622"/>
    <cellStyle name="Финансовый 2 3 3 5 3" xfId="3061"/>
    <cellStyle name="Финансовый 2 3 3 6" xfId="3234"/>
    <cellStyle name="Финансовый 2 3 3 6 2" xfId="5130"/>
    <cellStyle name="Финансовый 2 3 3 7" xfId="3831"/>
    <cellStyle name="Финансовый 2 3 3 8" xfId="2375"/>
    <cellStyle name="Финансовый 2 3 3 9" xfId="967"/>
    <cellStyle name="Финансовый 2 3 4" xfId="257"/>
    <cellStyle name="Финансовый 2 3 4 2" xfId="429"/>
    <cellStyle name="Финансовый 2 3 4 2 2" xfId="1834"/>
    <cellStyle name="Финансовый 2 3 4 2 2 2" xfId="4794"/>
    <cellStyle name="Финансовый 2 3 4 2 2 3" xfId="3431"/>
    <cellStyle name="Финансовый 2 3 4 2 3" xfId="4003"/>
    <cellStyle name="Финансовый 2 3 4 2 4" xfId="2547"/>
    <cellStyle name="Финансовый 2 3 4 2 5" xfId="1139"/>
    <cellStyle name="Финансовый 2 3 4 3" xfId="600"/>
    <cellStyle name="Финансовый 2 3 4 3 2" xfId="2005"/>
    <cellStyle name="Финансовый 2 3 4 3 2 2" xfId="4958"/>
    <cellStyle name="Финансовый 2 3 4 3 2 3" xfId="3601"/>
    <cellStyle name="Финансовый 2 3 4 3 3" xfId="4174"/>
    <cellStyle name="Финансовый 2 3 4 3 4" xfId="2718"/>
    <cellStyle name="Финансовый 2 3 4 3 5" xfId="1310"/>
    <cellStyle name="Финансовый 2 3 4 4" xfId="778"/>
    <cellStyle name="Финансовый 2 3 4 4 2" xfId="2176"/>
    <cellStyle name="Финансовый 2 3 4 4 2 2" xfId="4345"/>
    <cellStyle name="Финансовый 2 3 4 4 3" xfId="2889"/>
    <cellStyle name="Финансовый 2 3 4 4 4" xfId="1482"/>
    <cellStyle name="Финансовый 2 3 4 5" xfId="1663"/>
    <cellStyle name="Финансовый 2 3 4 5 2" xfId="4623"/>
    <cellStyle name="Финансовый 2 3 4 5 3" xfId="3062"/>
    <cellStyle name="Финансовый 2 3 4 6" xfId="3235"/>
    <cellStyle name="Финансовый 2 3 4 6 2" xfId="5131"/>
    <cellStyle name="Финансовый 2 3 4 7" xfId="3832"/>
    <cellStyle name="Финансовый 2 3 4 8" xfId="2376"/>
    <cellStyle name="Финансовый 2 3 4 9" xfId="968"/>
    <cellStyle name="Финансовый 2 3 5" xfId="292"/>
    <cellStyle name="Финансовый 2 3 5 2" xfId="1697"/>
    <cellStyle name="Финансовый 2 3 5 2 2" xfId="4657"/>
    <cellStyle name="Финансовый 2 3 5 2 3" xfId="3294"/>
    <cellStyle name="Финансовый 2 3 5 3" xfId="3866"/>
    <cellStyle name="Финансовый 2 3 5 4" xfId="2410"/>
    <cellStyle name="Финансовый 2 3 5 5" xfId="1002"/>
    <cellStyle name="Финансовый 2 3 6" xfId="463"/>
    <cellStyle name="Финансовый 2 3 6 2" xfId="1868"/>
    <cellStyle name="Финансовый 2 3 6 2 2" xfId="4821"/>
    <cellStyle name="Финансовый 2 3 6 2 3" xfId="3596"/>
    <cellStyle name="Финансовый 2 3 6 3" xfId="4037"/>
    <cellStyle name="Финансовый 2 3 6 4" xfId="2581"/>
    <cellStyle name="Финансовый 2 3 6 5" xfId="1173"/>
    <cellStyle name="Финансовый 2 3 7" xfId="773"/>
    <cellStyle name="Финансовый 2 3 7 2" xfId="2171"/>
    <cellStyle name="Финансовый 2 3 7 2 2" xfId="4340"/>
    <cellStyle name="Финансовый 2 3 7 3" xfId="2884"/>
    <cellStyle name="Финансовый 2 3 7 4" xfId="1477"/>
    <cellStyle name="Финансовый 2 3 8" xfId="1526"/>
    <cellStyle name="Финансовый 2 3 8 2" xfId="4486"/>
    <cellStyle name="Финансовый 2 3 8 3" xfId="3057"/>
    <cellStyle name="Финансовый 2 3 9" xfId="3230"/>
    <cellStyle name="Финансовый 2 3 9 2" xfId="5126"/>
    <cellStyle name="Финансовый 2 4" xfId="258"/>
    <cellStyle name="Финансовый 2 4 10" xfId="2377"/>
    <cellStyle name="Финансовый 2 4 11" xfId="969"/>
    <cellStyle name="Финансовый 2 4 2" xfId="259"/>
    <cellStyle name="Финансовый 2 4 2 2" xfId="431"/>
    <cellStyle name="Финансовый 2 4 2 2 2" xfId="1836"/>
    <cellStyle name="Финансовый 2 4 2 2 2 2" xfId="4796"/>
    <cellStyle name="Финансовый 2 4 2 2 2 3" xfId="3433"/>
    <cellStyle name="Финансовый 2 4 2 2 3" xfId="4005"/>
    <cellStyle name="Финансовый 2 4 2 2 4" xfId="2549"/>
    <cellStyle name="Финансовый 2 4 2 2 5" xfId="1141"/>
    <cellStyle name="Финансовый 2 4 2 3" xfId="602"/>
    <cellStyle name="Финансовый 2 4 2 3 2" xfId="2007"/>
    <cellStyle name="Финансовый 2 4 2 3 2 2" xfId="4960"/>
    <cellStyle name="Финансовый 2 4 2 3 2 3" xfId="3603"/>
    <cellStyle name="Финансовый 2 4 2 3 3" xfId="4176"/>
    <cellStyle name="Финансовый 2 4 2 3 4" xfId="2720"/>
    <cellStyle name="Финансовый 2 4 2 3 5" xfId="1312"/>
    <cellStyle name="Финансовый 2 4 2 4" xfId="780"/>
    <cellStyle name="Финансовый 2 4 2 4 2" xfId="2178"/>
    <cellStyle name="Финансовый 2 4 2 4 2 2" xfId="4347"/>
    <cellStyle name="Финансовый 2 4 2 4 3" xfId="2891"/>
    <cellStyle name="Финансовый 2 4 2 4 4" xfId="1484"/>
    <cellStyle name="Финансовый 2 4 2 5" xfId="1665"/>
    <cellStyle name="Финансовый 2 4 2 5 2" xfId="4625"/>
    <cellStyle name="Финансовый 2 4 2 5 3" xfId="3064"/>
    <cellStyle name="Финансовый 2 4 2 6" xfId="3237"/>
    <cellStyle name="Финансовый 2 4 2 6 2" xfId="5133"/>
    <cellStyle name="Финансовый 2 4 2 7" xfId="3834"/>
    <cellStyle name="Финансовый 2 4 2 8" xfId="2378"/>
    <cellStyle name="Финансовый 2 4 2 9" xfId="970"/>
    <cellStyle name="Финансовый 2 4 3" xfId="260"/>
    <cellStyle name="Финансовый 2 4 3 2" xfId="432"/>
    <cellStyle name="Финансовый 2 4 3 2 2" xfId="1837"/>
    <cellStyle name="Финансовый 2 4 3 2 2 2" xfId="4797"/>
    <cellStyle name="Финансовый 2 4 3 2 2 3" xfId="3434"/>
    <cellStyle name="Финансовый 2 4 3 2 3" xfId="4006"/>
    <cellStyle name="Финансовый 2 4 3 2 4" xfId="2550"/>
    <cellStyle name="Финансовый 2 4 3 2 5" xfId="1142"/>
    <cellStyle name="Финансовый 2 4 3 3" xfId="603"/>
    <cellStyle name="Финансовый 2 4 3 3 2" xfId="2008"/>
    <cellStyle name="Финансовый 2 4 3 3 2 2" xfId="4961"/>
    <cellStyle name="Финансовый 2 4 3 3 2 3" xfId="3604"/>
    <cellStyle name="Финансовый 2 4 3 3 3" xfId="4177"/>
    <cellStyle name="Финансовый 2 4 3 3 4" xfId="2721"/>
    <cellStyle name="Финансовый 2 4 3 3 5" xfId="1313"/>
    <cellStyle name="Финансовый 2 4 3 4" xfId="781"/>
    <cellStyle name="Финансовый 2 4 3 4 2" xfId="2179"/>
    <cellStyle name="Финансовый 2 4 3 4 2 2" xfId="4348"/>
    <cellStyle name="Финансовый 2 4 3 4 3" xfId="2892"/>
    <cellStyle name="Финансовый 2 4 3 4 4" xfId="1485"/>
    <cellStyle name="Финансовый 2 4 3 5" xfId="1666"/>
    <cellStyle name="Финансовый 2 4 3 5 2" xfId="4626"/>
    <cellStyle name="Финансовый 2 4 3 5 3" xfId="3065"/>
    <cellStyle name="Финансовый 2 4 3 6" xfId="3238"/>
    <cellStyle name="Финансовый 2 4 3 6 2" xfId="5134"/>
    <cellStyle name="Финансовый 2 4 3 7" xfId="3835"/>
    <cellStyle name="Финансовый 2 4 3 8" xfId="2379"/>
    <cellStyle name="Финансовый 2 4 3 9" xfId="971"/>
    <cellStyle name="Финансовый 2 4 4" xfId="430"/>
    <cellStyle name="Финансовый 2 4 4 2" xfId="1835"/>
    <cellStyle name="Финансовый 2 4 4 2 2" xfId="4795"/>
    <cellStyle name="Финансовый 2 4 4 2 3" xfId="3432"/>
    <cellStyle name="Финансовый 2 4 4 3" xfId="4004"/>
    <cellStyle name="Финансовый 2 4 4 4" xfId="2548"/>
    <cellStyle name="Финансовый 2 4 4 5" xfId="1140"/>
    <cellStyle name="Финансовый 2 4 5" xfId="601"/>
    <cellStyle name="Финансовый 2 4 5 2" xfId="2006"/>
    <cellStyle name="Финансовый 2 4 5 2 2" xfId="4959"/>
    <cellStyle name="Финансовый 2 4 5 2 3" xfId="3602"/>
    <cellStyle name="Финансовый 2 4 5 3" xfId="4175"/>
    <cellStyle name="Финансовый 2 4 5 4" xfId="2719"/>
    <cellStyle name="Финансовый 2 4 5 5" xfId="1311"/>
    <cellStyle name="Финансовый 2 4 6" xfId="779"/>
    <cellStyle name="Финансовый 2 4 6 2" xfId="2177"/>
    <cellStyle name="Финансовый 2 4 6 2 2" xfId="4346"/>
    <cellStyle name="Финансовый 2 4 6 3" xfId="2890"/>
    <cellStyle name="Финансовый 2 4 6 4" xfId="1483"/>
    <cellStyle name="Финансовый 2 4 7" xfId="1664"/>
    <cellStyle name="Финансовый 2 4 7 2" xfId="4624"/>
    <cellStyle name="Финансовый 2 4 7 3" xfId="3063"/>
    <cellStyle name="Финансовый 2 4 8" xfId="3236"/>
    <cellStyle name="Финансовый 2 4 8 2" xfId="5132"/>
    <cellStyle name="Финансовый 2 4 9" xfId="3833"/>
    <cellStyle name="Финансовый 2 5" xfId="261"/>
    <cellStyle name="Финансовый 2 5 2" xfId="433"/>
    <cellStyle name="Финансовый 2 5 2 2" xfId="1838"/>
    <cellStyle name="Финансовый 2 5 2 2 2" xfId="4798"/>
    <cellStyle name="Финансовый 2 5 2 2 3" xfId="3435"/>
    <cellStyle name="Финансовый 2 5 2 3" xfId="4007"/>
    <cellStyle name="Финансовый 2 5 2 4" xfId="2551"/>
    <cellStyle name="Финансовый 2 5 2 5" xfId="1143"/>
    <cellStyle name="Финансовый 2 5 3" xfId="604"/>
    <cellStyle name="Финансовый 2 5 3 2" xfId="2009"/>
    <cellStyle name="Финансовый 2 5 3 2 2" xfId="4962"/>
    <cellStyle name="Финансовый 2 5 3 2 3" xfId="3605"/>
    <cellStyle name="Финансовый 2 5 3 3" xfId="4178"/>
    <cellStyle name="Финансовый 2 5 3 4" xfId="2722"/>
    <cellStyle name="Финансовый 2 5 3 5" xfId="1314"/>
    <cellStyle name="Финансовый 2 5 4" xfId="782"/>
    <cellStyle name="Финансовый 2 5 4 2" xfId="2180"/>
    <cellStyle name="Финансовый 2 5 4 2 2" xfId="4349"/>
    <cellStyle name="Финансовый 2 5 4 3" xfId="2893"/>
    <cellStyle name="Финансовый 2 5 4 4" xfId="1486"/>
    <cellStyle name="Финансовый 2 5 5" xfId="1667"/>
    <cellStyle name="Финансовый 2 5 5 2" xfId="4627"/>
    <cellStyle name="Финансовый 2 5 5 3" xfId="3066"/>
    <cellStyle name="Финансовый 2 5 6" xfId="3239"/>
    <cellStyle name="Финансовый 2 5 6 2" xfId="5135"/>
    <cellStyle name="Финансовый 2 5 7" xfId="3836"/>
    <cellStyle name="Финансовый 2 5 8" xfId="2380"/>
    <cellStyle name="Финансовый 2 5 9" xfId="972"/>
    <cellStyle name="Финансовый 2 6" xfId="262"/>
    <cellStyle name="Финансовый 2 6 2" xfId="434"/>
    <cellStyle name="Финансовый 2 6 2 2" xfId="1839"/>
    <cellStyle name="Финансовый 2 6 2 2 2" xfId="4799"/>
    <cellStyle name="Финансовый 2 6 2 2 3" xfId="3436"/>
    <cellStyle name="Финансовый 2 6 2 3" xfId="4008"/>
    <cellStyle name="Финансовый 2 6 2 4" xfId="2552"/>
    <cellStyle name="Финансовый 2 6 2 5" xfId="1144"/>
    <cellStyle name="Финансовый 2 6 3" xfId="605"/>
    <cellStyle name="Финансовый 2 6 3 2" xfId="2010"/>
    <cellStyle name="Финансовый 2 6 3 2 2" xfId="4963"/>
    <cellStyle name="Финансовый 2 6 3 2 3" xfId="3606"/>
    <cellStyle name="Финансовый 2 6 3 3" xfId="4179"/>
    <cellStyle name="Финансовый 2 6 3 4" xfId="2723"/>
    <cellStyle name="Финансовый 2 6 3 5" xfId="1315"/>
    <cellStyle name="Финансовый 2 6 4" xfId="783"/>
    <cellStyle name="Финансовый 2 6 4 2" xfId="2181"/>
    <cellStyle name="Финансовый 2 6 4 2 2" xfId="4350"/>
    <cellStyle name="Финансовый 2 6 4 3" xfId="2894"/>
    <cellStyle name="Финансовый 2 6 4 4" xfId="1487"/>
    <cellStyle name="Финансовый 2 6 5" xfId="1668"/>
    <cellStyle name="Финансовый 2 6 5 2" xfId="4628"/>
    <cellStyle name="Финансовый 2 6 5 3" xfId="3067"/>
    <cellStyle name="Финансовый 2 6 6" xfId="3240"/>
    <cellStyle name="Финансовый 2 6 6 2" xfId="5136"/>
    <cellStyle name="Финансовый 2 6 7" xfId="3837"/>
    <cellStyle name="Финансовый 2 6 8" xfId="2381"/>
    <cellStyle name="Финансовый 2 6 9" xfId="973"/>
    <cellStyle name="Финансовый 2 7" xfId="263"/>
    <cellStyle name="Финансовый 2 7 2" xfId="435"/>
    <cellStyle name="Финансовый 2 7 2 2" xfId="1840"/>
    <cellStyle name="Финансовый 2 7 2 2 2" xfId="4800"/>
    <cellStyle name="Финансовый 2 7 2 2 3" xfId="3437"/>
    <cellStyle name="Финансовый 2 7 2 3" xfId="4009"/>
    <cellStyle name="Финансовый 2 7 2 4" xfId="2553"/>
    <cellStyle name="Финансовый 2 7 2 5" xfId="1145"/>
    <cellStyle name="Финансовый 2 7 3" xfId="606"/>
    <cellStyle name="Финансовый 2 7 3 2" xfId="2011"/>
    <cellStyle name="Финансовый 2 7 3 2 2" xfId="4964"/>
    <cellStyle name="Финансовый 2 7 3 2 3" xfId="3607"/>
    <cellStyle name="Финансовый 2 7 3 3" xfId="4180"/>
    <cellStyle name="Финансовый 2 7 3 4" xfId="2724"/>
    <cellStyle name="Финансовый 2 7 3 5" xfId="1316"/>
    <cellStyle name="Финансовый 2 7 4" xfId="784"/>
    <cellStyle name="Финансовый 2 7 4 2" xfId="2182"/>
    <cellStyle name="Финансовый 2 7 4 2 2" xfId="4351"/>
    <cellStyle name="Финансовый 2 7 4 3" xfId="2895"/>
    <cellStyle name="Финансовый 2 7 4 4" xfId="1488"/>
    <cellStyle name="Финансовый 2 7 5" xfId="1669"/>
    <cellStyle name="Финансовый 2 7 5 2" xfId="4629"/>
    <cellStyle name="Финансовый 2 7 5 3" xfId="3068"/>
    <cellStyle name="Финансовый 2 7 6" xfId="3241"/>
    <cellStyle name="Финансовый 2 7 6 2" xfId="5137"/>
    <cellStyle name="Финансовый 2 7 7" xfId="3838"/>
    <cellStyle name="Финансовый 2 7 8" xfId="2382"/>
    <cellStyle name="Финансовый 2 7 9" xfId="974"/>
    <cellStyle name="Финансовый 2 8" xfId="109"/>
    <cellStyle name="Финансовый 2 8 2" xfId="766"/>
    <cellStyle name="Финансовый 2 8 2 2" xfId="2164"/>
    <cellStyle name="Финансовый 2 8 2 2 2" xfId="4983"/>
    <cellStyle name="Финансовый 2 8 2 2 3" xfId="3589"/>
    <cellStyle name="Финансовый 2 8 2 3" xfId="4333"/>
    <cellStyle name="Финансовый 2 8 2 4" xfId="2877"/>
    <cellStyle name="Финансовый 2 8 2 5" xfId="1470"/>
    <cellStyle name="Финансовый 2 8 3" xfId="1516"/>
    <cellStyle name="Финансовый 2 8 3 2" xfId="4476"/>
    <cellStyle name="Финансовый 2 8 3 3" xfId="3050"/>
    <cellStyle name="Финансовый 2 8 4" xfId="3223"/>
    <cellStyle name="Финансовый 2 8 4 2" xfId="5119"/>
    <cellStyle name="Финансовый 2 8 5" xfId="3685"/>
    <cellStyle name="Финансовый 2 8 6" xfId="2229"/>
    <cellStyle name="Финансовый 2 8 7" xfId="821"/>
    <cellStyle name="Финансовый 2 9" xfId="282"/>
    <cellStyle name="Финансовый 2 9 2" xfId="1687"/>
    <cellStyle name="Финансовый 2 9 2 2" xfId="4647"/>
    <cellStyle name="Финансовый 2 9 2 3" xfId="3455"/>
    <cellStyle name="Финансовый 2 9 3" xfId="3856"/>
    <cellStyle name="Финансовый 2 9 4" xfId="2400"/>
    <cellStyle name="Финансовый 2 9 5" xfId="992"/>
    <cellStyle name="Финансовый 3" xfId="52"/>
    <cellStyle name="Финансовый 3 10" xfId="454"/>
    <cellStyle name="Финансовый 3 10 2" xfId="1859"/>
    <cellStyle name="Финансовый 3 10 2 2" xfId="4028"/>
    <cellStyle name="Финансовый 3 10 3" xfId="2572"/>
    <cellStyle name="Финансовый 3 10 4" xfId="1164"/>
    <cellStyle name="Финансовый 3 11" xfId="785"/>
    <cellStyle name="Финансовый 3 11 2" xfId="2183"/>
    <cellStyle name="Финансовый 3 11 2 2" xfId="4352"/>
    <cellStyle name="Финансовый 3 11 3" xfId="2896"/>
    <cellStyle name="Финансовый 3 11 4" xfId="1489"/>
    <cellStyle name="Финансовый 3 12" xfId="1510"/>
    <cellStyle name="Финансовый 3 12 2" xfId="4470"/>
    <cellStyle name="Финансовый 3 12 3" xfId="3069"/>
    <cellStyle name="Финансовый 3 13" xfId="3242"/>
    <cellStyle name="Финансовый 3 13 2" xfId="5138"/>
    <cellStyle name="Финансовый 3 14" xfId="3674"/>
    <cellStyle name="Финансовый 3 15" xfId="2223"/>
    <cellStyle name="Финансовый 3 16" xfId="811"/>
    <cellStyle name="Финансовый 3 2" xfId="128"/>
    <cellStyle name="Финансовый 3 2 10" xfId="3703"/>
    <cellStyle name="Финансовый 3 2 11" xfId="2247"/>
    <cellStyle name="Финансовый 3 2 12" xfId="839"/>
    <cellStyle name="Финансовый 3 2 2" xfId="264"/>
    <cellStyle name="Финансовый 3 2 2 10" xfId="2383"/>
    <cellStyle name="Финансовый 3 2 2 11" xfId="975"/>
    <cellStyle name="Финансовый 3 2 2 2" xfId="265"/>
    <cellStyle name="Финансовый 3 2 2 2 2" xfId="437"/>
    <cellStyle name="Финансовый 3 2 2 2 2 2" xfId="1842"/>
    <cellStyle name="Финансовый 3 2 2 2 2 2 2" xfId="4802"/>
    <cellStyle name="Финансовый 3 2 2 2 2 2 3" xfId="3439"/>
    <cellStyle name="Финансовый 3 2 2 2 2 3" xfId="4011"/>
    <cellStyle name="Финансовый 3 2 2 2 2 4" xfId="2555"/>
    <cellStyle name="Финансовый 3 2 2 2 2 5" xfId="1147"/>
    <cellStyle name="Финансовый 3 2 2 2 3" xfId="608"/>
    <cellStyle name="Финансовый 3 2 2 2 3 2" xfId="2013"/>
    <cellStyle name="Финансовый 3 2 2 2 3 2 2" xfId="4966"/>
    <cellStyle name="Финансовый 3 2 2 2 3 2 3" xfId="3611"/>
    <cellStyle name="Финансовый 3 2 2 2 3 3" xfId="4182"/>
    <cellStyle name="Финансовый 3 2 2 2 3 4" xfId="2726"/>
    <cellStyle name="Финансовый 3 2 2 2 3 5" xfId="1318"/>
    <cellStyle name="Финансовый 3 2 2 2 4" xfId="788"/>
    <cellStyle name="Финансовый 3 2 2 2 4 2" xfId="2186"/>
    <cellStyle name="Финансовый 3 2 2 2 4 2 2" xfId="4355"/>
    <cellStyle name="Финансовый 3 2 2 2 4 3" xfId="2899"/>
    <cellStyle name="Финансовый 3 2 2 2 4 4" xfId="1492"/>
    <cellStyle name="Финансовый 3 2 2 2 5" xfId="1671"/>
    <cellStyle name="Финансовый 3 2 2 2 5 2" xfId="4631"/>
    <cellStyle name="Финансовый 3 2 2 2 5 3" xfId="3072"/>
    <cellStyle name="Финансовый 3 2 2 2 6" xfId="3245"/>
    <cellStyle name="Финансовый 3 2 2 2 6 2" xfId="5141"/>
    <cellStyle name="Финансовый 3 2 2 2 7" xfId="3840"/>
    <cellStyle name="Финансовый 3 2 2 2 8" xfId="2384"/>
    <cellStyle name="Финансовый 3 2 2 2 9" xfId="976"/>
    <cellStyle name="Финансовый 3 2 2 3" xfId="266"/>
    <cellStyle name="Финансовый 3 2 2 3 2" xfId="438"/>
    <cellStyle name="Финансовый 3 2 2 3 2 2" xfId="1843"/>
    <cellStyle name="Финансовый 3 2 2 3 2 2 2" xfId="4803"/>
    <cellStyle name="Финансовый 3 2 2 3 2 2 3" xfId="3440"/>
    <cellStyle name="Финансовый 3 2 2 3 2 3" xfId="4012"/>
    <cellStyle name="Финансовый 3 2 2 3 2 4" xfId="2556"/>
    <cellStyle name="Финансовый 3 2 2 3 2 5" xfId="1148"/>
    <cellStyle name="Финансовый 3 2 2 3 3" xfId="609"/>
    <cellStyle name="Финансовый 3 2 2 3 3 2" xfId="2014"/>
    <cellStyle name="Финансовый 3 2 2 3 3 2 2" xfId="4967"/>
    <cellStyle name="Финансовый 3 2 2 3 3 2 3" xfId="3612"/>
    <cellStyle name="Финансовый 3 2 2 3 3 3" xfId="4183"/>
    <cellStyle name="Финансовый 3 2 2 3 3 4" xfId="2727"/>
    <cellStyle name="Финансовый 3 2 2 3 3 5" xfId="1319"/>
    <cellStyle name="Финансовый 3 2 2 3 4" xfId="789"/>
    <cellStyle name="Финансовый 3 2 2 3 4 2" xfId="2187"/>
    <cellStyle name="Финансовый 3 2 2 3 4 2 2" xfId="4356"/>
    <cellStyle name="Финансовый 3 2 2 3 4 3" xfId="2900"/>
    <cellStyle name="Финансовый 3 2 2 3 4 4" xfId="1493"/>
    <cellStyle name="Финансовый 3 2 2 3 5" xfId="1672"/>
    <cellStyle name="Финансовый 3 2 2 3 5 2" xfId="4632"/>
    <cellStyle name="Финансовый 3 2 2 3 5 3" xfId="3073"/>
    <cellStyle name="Финансовый 3 2 2 3 6" xfId="3246"/>
    <cellStyle name="Финансовый 3 2 2 3 6 2" xfId="5142"/>
    <cellStyle name="Финансовый 3 2 2 3 7" xfId="3841"/>
    <cellStyle name="Финансовый 3 2 2 3 8" xfId="2385"/>
    <cellStyle name="Финансовый 3 2 2 3 9" xfId="977"/>
    <cellStyle name="Финансовый 3 2 2 4" xfId="436"/>
    <cellStyle name="Финансовый 3 2 2 4 2" xfId="1841"/>
    <cellStyle name="Финансовый 3 2 2 4 2 2" xfId="4801"/>
    <cellStyle name="Финансовый 3 2 2 4 2 3" xfId="3438"/>
    <cellStyle name="Финансовый 3 2 2 4 3" xfId="4010"/>
    <cellStyle name="Финансовый 3 2 2 4 4" xfId="2554"/>
    <cellStyle name="Финансовый 3 2 2 4 5" xfId="1146"/>
    <cellStyle name="Финансовый 3 2 2 5" xfId="607"/>
    <cellStyle name="Финансовый 3 2 2 5 2" xfId="2012"/>
    <cellStyle name="Финансовый 3 2 2 5 2 2" xfId="4965"/>
    <cellStyle name="Финансовый 3 2 2 5 2 3" xfId="3610"/>
    <cellStyle name="Финансовый 3 2 2 5 3" xfId="4181"/>
    <cellStyle name="Финансовый 3 2 2 5 4" xfId="2725"/>
    <cellStyle name="Финансовый 3 2 2 5 5" xfId="1317"/>
    <cellStyle name="Финансовый 3 2 2 6" xfId="787"/>
    <cellStyle name="Финансовый 3 2 2 6 2" xfId="2185"/>
    <cellStyle name="Финансовый 3 2 2 6 2 2" xfId="4354"/>
    <cellStyle name="Финансовый 3 2 2 6 3" xfId="2898"/>
    <cellStyle name="Финансовый 3 2 2 6 4" xfId="1491"/>
    <cellStyle name="Финансовый 3 2 2 7" xfId="1670"/>
    <cellStyle name="Финансовый 3 2 2 7 2" xfId="4630"/>
    <cellStyle name="Финансовый 3 2 2 7 3" xfId="3071"/>
    <cellStyle name="Финансовый 3 2 2 8" xfId="3244"/>
    <cellStyle name="Финансовый 3 2 2 8 2" xfId="5140"/>
    <cellStyle name="Финансовый 3 2 2 9" xfId="3839"/>
    <cellStyle name="Финансовый 3 2 3" xfId="267"/>
    <cellStyle name="Финансовый 3 2 3 2" xfId="439"/>
    <cellStyle name="Финансовый 3 2 3 2 2" xfId="1844"/>
    <cellStyle name="Финансовый 3 2 3 2 2 2" xfId="4804"/>
    <cellStyle name="Финансовый 3 2 3 2 2 3" xfId="3441"/>
    <cellStyle name="Финансовый 3 2 3 2 3" xfId="4013"/>
    <cellStyle name="Финансовый 3 2 3 2 4" xfId="2557"/>
    <cellStyle name="Финансовый 3 2 3 2 5" xfId="1149"/>
    <cellStyle name="Финансовый 3 2 3 3" xfId="610"/>
    <cellStyle name="Финансовый 3 2 3 3 2" xfId="2015"/>
    <cellStyle name="Финансовый 3 2 3 3 2 2" xfId="4968"/>
    <cellStyle name="Финансовый 3 2 3 3 2 3" xfId="3613"/>
    <cellStyle name="Финансовый 3 2 3 3 3" xfId="4184"/>
    <cellStyle name="Финансовый 3 2 3 3 4" xfId="2728"/>
    <cellStyle name="Финансовый 3 2 3 3 5" xfId="1320"/>
    <cellStyle name="Финансовый 3 2 3 4" xfId="790"/>
    <cellStyle name="Финансовый 3 2 3 4 2" xfId="2188"/>
    <cellStyle name="Финансовый 3 2 3 4 2 2" xfId="4357"/>
    <cellStyle name="Финансовый 3 2 3 4 3" xfId="2901"/>
    <cellStyle name="Финансовый 3 2 3 4 4" xfId="1494"/>
    <cellStyle name="Финансовый 3 2 3 5" xfId="1673"/>
    <cellStyle name="Финансовый 3 2 3 5 2" xfId="4633"/>
    <cellStyle name="Финансовый 3 2 3 5 3" xfId="3074"/>
    <cellStyle name="Финансовый 3 2 3 6" xfId="3247"/>
    <cellStyle name="Финансовый 3 2 3 6 2" xfId="5143"/>
    <cellStyle name="Финансовый 3 2 3 7" xfId="3842"/>
    <cellStyle name="Финансовый 3 2 3 8" xfId="2386"/>
    <cellStyle name="Финансовый 3 2 3 9" xfId="978"/>
    <cellStyle name="Финансовый 3 2 4" xfId="268"/>
    <cellStyle name="Финансовый 3 2 4 2" xfId="440"/>
    <cellStyle name="Финансовый 3 2 4 2 2" xfId="1845"/>
    <cellStyle name="Финансовый 3 2 4 2 2 2" xfId="4805"/>
    <cellStyle name="Финансовый 3 2 4 2 2 3" xfId="3442"/>
    <cellStyle name="Финансовый 3 2 4 2 3" xfId="4014"/>
    <cellStyle name="Финансовый 3 2 4 2 4" xfId="2558"/>
    <cellStyle name="Финансовый 3 2 4 2 5" xfId="1150"/>
    <cellStyle name="Финансовый 3 2 4 3" xfId="611"/>
    <cellStyle name="Финансовый 3 2 4 3 2" xfId="2016"/>
    <cellStyle name="Финансовый 3 2 4 3 2 2" xfId="4969"/>
    <cellStyle name="Финансовый 3 2 4 3 2 3" xfId="3614"/>
    <cellStyle name="Финансовый 3 2 4 3 3" xfId="4185"/>
    <cellStyle name="Финансовый 3 2 4 3 4" xfId="2729"/>
    <cellStyle name="Финансовый 3 2 4 3 5" xfId="1321"/>
    <cellStyle name="Финансовый 3 2 4 4" xfId="791"/>
    <cellStyle name="Финансовый 3 2 4 4 2" xfId="2189"/>
    <cellStyle name="Финансовый 3 2 4 4 2 2" xfId="4358"/>
    <cellStyle name="Финансовый 3 2 4 4 3" xfId="2902"/>
    <cellStyle name="Финансовый 3 2 4 4 4" xfId="1495"/>
    <cellStyle name="Финансовый 3 2 4 5" xfId="1674"/>
    <cellStyle name="Финансовый 3 2 4 5 2" xfId="4634"/>
    <cellStyle name="Финансовый 3 2 4 5 3" xfId="3075"/>
    <cellStyle name="Финансовый 3 2 4 6" xfId="3248"/>
    <cellStyle name="Финансовый 3 2 4 6 2" xfId="5144"/>
    <cellStyle name="Финансовый 3 2 4 7" xfId="3843"/>
    <cellStyle name="Финансовый 3 2 4 8" xfId="2387"/>
    <cellStyle name="Финансовый 3 2 4 9" xfId="979"/>
    <cellStyle name="Финансовый 3 2 5" xfId="300"/>
    <cellStyle name="Финансовый 3 2 5 2" xfId="1705"/>
    <cellStyle name="Финансовый 3 2 5 2 2" xfId="4665"/>
    <cellStyle name="Финансовый 3 2 5 2 3" xfId="3302"/>
    <cellStyle name="Финансовый 3 2 5 3" xfId="3874"/>
    <cellStyle name="Финансовый 3 2 5 4" xfId="2418"/>
    <cellStyle name="Финансовый 3 2 5 5" xfId="1010"/>
    <cellStyle name="Финансовый 3 2 6" xfId="471"/>
    <cellStyle name="Финансовый 3 2 6 2" xfId="1876"/>
    <cellStyle name="Финансовый 3 2 6 2 2" xfId="4829"/>
    <cellStyle name="Финансовый 3 2 6 2 3" xfId="3609"/>
    <cellStyle name="Финансовый 3 2 6 3" xfId="4045"/>
    <cellStyle name="Финансовый 3 2 6 4" xfId="2589"/>
    <cellStyle name="Финансовый 3 2 6 5" xfId="1181"/>
    <cellStyle name="Финансовый 3 2 7" xfId="786"/>
    <cellStyle name="Финансовый 3 2 7 2" xfId="2184"/>
    <cellStyle name="Финансовый 3 2 7 2 2" xfId="4353"/>
    <cellStyle name="Финансовый 3 2 7 3" xfId="2897"/>
    <cellStyle name="Финансовый 3 2 7 4" xfId="1490"/>
    <cellStyle name="Финансовый 3 2 8" xfId="1534"/>
    <cellStyle name="Финансовый 3 2 8 2" xfId="4494"/>
    <cellStyle name="Финансовый 3 2 8 3" xfId="3070"/>
    <cellStyle name="Финансовый 3 2 9" xfId="3243"/>
    <cellStyle name="Финансовый 3 2 9 2" xfId="5139"/>
    <cellStyle name="Финансовый 3 3" xfId="121"/>
    <cellStyle name="Финансовый 3 3 10" xfId="3696"/>
    <cellStyle name="Финансовый 3 3 11" xfId="2240"/>
    <cellStyle name="Финансовый 3 3 12" xfId="832"/>
    <cellStyle name="Финансовый 3 3 2" xfId="269"/>
    <cellStyle name="Финансовый 3 3 2 10" xfId="2388"/>
    <cellStyle name="Финансовый 3 3 2 11" xfId="980"/>
    <cellStyle name="Финансовый 3 3 2 2" xfId="270"/>
    <cellStyle name="Финансовый 3 3 2 2 2" xfId="442"/>
    <cellStyle name="Финансовый 3 3 2 2 2 2" xfId="1847"/>
    <cellStyle name="Финансовый 3 3 2 2 2 2 2" xfId="4807"/>
    <cellStyle name="Финансовый 3 3 2 2 2 2 3" xfId="3444"/>
    <cellStyle name="Финансовый 3 3 2 2 2 3" xfId="4016"/>
    <cellStyle name="Финансовый 3 3 2 2 2 4" xfId="2560"/>
    <cellStyle name="Финансовый 3 3 2 2 2 5" xfId="1152"/>
    <cellStyle name="Финансовый 3 3 2 2 3" xfId="613"/>
    <cellStyle name="Финансовый 3 3 2 2 3 2" xfId="2018"/>
    <cellStyle name="Финансовый 3 3 2 2 3 2 2" xfId="4971"/>
    <cellStyle name="Финансовый 3 3 2 2 3 2 3" xfId="3617"/>
    <cellStyle name="Финансовый 3 3 2 2 3 3" xfId="4187"/>
    <cellStyle name="Финансовый 3 3 2 2 3 4" xfId="2731"/>
    <cellStyle name="Финансовый 3 3 2 2 3 5" xfId="1323"/>
    <cellStyle name="Финансовый 3 3 2 2 4" xfId="794"/>
    <cellStyle name="Финансовый 3 3 2 2 4 2" xfId="2192"/>
    <cellStyle name="Финансовый 3 3 2 2 4 2 2" xfId="4361"/>
    <cellStyle name="Финансовый 3 3 2 2 4 3" xfId="2905"/>
    <cellStyle name="Финансовый 3 3 2 2 4 4" xfId="1498"/>
    <cellStyle name="Финансовый 3 3 2 2 5" xfId="1676"/>
    <cellStyle name="Финансовый 3 3 2 2 5 2" xfId="4636"/>
    <cellStyle name="Финансовый 3 3 2 2 5 3" xfId="3078"/>
    <cellStyle name="Финансовый 3 3 2 2 6" xfId="3251"/>
    <cellStyle name="Финансовый 3 3 2 2 6 2" xfId="5147"/>
    <cellStyle name="Финансовый 3 3 2 2 7" xfId="3845"/>
    <cellStyle name="Финансовый 3 3 2 2 8" xfId="2389"/>
    <cellStyle name="Финансовый 3 3 2 2 9" xfId="981"/>
    <cellStyle name="Финансовый 3 3 2 3" xfId="271"/>
    <cellStyle name="Финансовый 3 3 2 3 2" xfId="443"/>
    <cellStyle name="Финансовый 3 3 2 3 2 2" xfId="1848"/>
    <cellStyle name="Финансовый 3 3 2 3 2 2 2" xfId="4808"/>
    <cellStyle name="Финансовый 3 3 2 3 2 2 3" xfId="3445"/>
    <cellStyle name="Финансовый 3 3 2 3 2 3" xfId="4017"/>
    <cellStyle name="Финансовый 3 3 2 3 2 4" xfId="2561"/>
    <cellStyle name="Финансовый 3 3 2 3 2 5" xfId="1153"/>
    <cellStyle name="Финансовый 3 3 2 3 3" xfId="614"/>
    <cellStyle name="Финансовый 3 3 2 3 3 2" xfId="2019"/>
    <cellStyle name="Финансовый 3 3 2 3 3 2 2" xfId="4972"/>
    <cellStyle name="Финансовый 3 3 2 3 3 2 3" xfId="3618"/>
    <cellStyle name="Финансовый 3 3 2 3 3 3" xfId="4188"/>
    <cellStyle name="Финансовый 3 3 2 3 3 4" xfId="2732"/>
    <cellStyle name="Финансовый 3 3 2 3 3 5" xfId="1324"/>
    <cellStyle name="Финансовый 3 3 2 3 4" xfId="795"/>
    <cellStyle name="Финансовый 3 3 2 3 4 2" xfId="2193"/>
    <cellStyle name="Финансовый 3 3 2 3 4 2 2" xfId="4362"/>
    <cellStyle name="Финансовый 3 3 2 3 4 3" xfId="2906"/>
    <cellStyle name="Финансовый 3 3 2 3 4 4" xfId="1499"/>
    <cellStyle name="Финансовый 3 3 2 3 5" xfId="1677"/>
    <cellStyle name="Финансовый 3 3 2 3 5 2" xfId="4637"/>
    <cellStyle name="Финансовый 3 3 2 3 5 3" xfId="3079"/>
    <cellStyle name="Финансовый 3 3 2 3 6" xfId="3252"/>
    <cellStyle name="Финансовый 3 3 2 3 6 2" xfId="5148"/>
    <cellStyle name="Финансовый 3 3 2 3 7" xfId="3846"/>
    <cellStyle name="Финансовый 3 3 2 3 8" xfId="2390"/>
    <cellStyle name="Финансовый 3 3 2 3 9" xfId="982"/>
    <cellStyle name="Финансовый 3 3 2 4" xfId="441"/>
    <cellStyle name="Финансовый 3 3 2 4 2" xfId="1846"/>
    <cellStyle name="Финансовый 3 3 2 4 2 2" xfId="4806"/>
    <cellStyle name="Финансовый 3 3 2 4 2 3" xfId="3443"/>
    <cellStyle name="Финансовый 3 3 2 4 3" xfId="4015"/>
    <cellStyle name="Финансовый 3 3 2 4 4" xfId="2559"/>
    <cellStyle name="Финансовый 3 3 2 4 5" xfId="1151"/>
    <cellStyle name="Финансовый 3 3 2 5" xfId="612"/>
    <cellStyle name="Финансовый 3 3 2 5 2" xfId="2017"/>
    <cellStyle name="Финансовый 3 3 2 5 2 2" xfId="4970"/>
    <cellStyle name="Финансовый 3 3 2 5 2 3" xfId="3616"/>
    <cellStyle name="Финансовый 3 3 2 5 3" xfId="4186"/>
    <cellStyle name="Финансовый 3 3 2 5 4" xfId="2730"/>
    <cellStyle name="Финансовый 3 3 2 5 5" xfId="1322"/>
    <cellStyle name="Финансовый 3 3 2 6" xfId="793"/>
    <cellStyle name="Финансовый 3 3 2 6 2" xfId="2191"/>
    <cellStyle name="Финансовый 3 3 2 6 2 2" xfId="4360"/>
    <cellStyle name="Финансовый 3 3 2 6 3" xfId="2904"/>
    <cellStyle name="Финансовый 3 3 2 6 4" xfId="1497"/>
    <cellStyle name="Финансовый 3 3 2 7" xfId="1675"/>
    <cellStyle name="Финансовый 3 3 2 7 2" xfId="4635"/>
    <cellStyle name="Финансовый 3 3 2 7 3" xfId="3077"/>
    <cellStyle name="Финансовый 3 3 2 8" xfId="3250"/>
    <cellStyle name="Финансовый 3 3 2 8 2" xfId="5146"/>
    <cellStyle name="Финансовый 3 3 2 9" xfId="3844"/>
    <cellStyle name="Финансовый 3 3 3" xfId="272"/>
    <cellStyle name="Финансовый 3 3 3 2" xfId="444"/>
    <cellStyle name="Финансовый 3 3 3 2 2" xfId="1849"/>
    <cellStyle name="Финансовый 3 3 3 2 2 2" xfId="4809"/>
    <cellStyle name="Финансовый 3 3 3 2 2 3" xfId="3446"/>
    <cellStyle name="Финансовый 3 3 3 2 3" xfId="4018"/>
    <cellStyle name="Финансовый 3 3 3 2 4" xfId="2562"/>
    <cellStyle name="Финансовый 3 3 3 2 5" xfId="1154"/>
    <cellStyle name="Финансовый 3 3 3 3" xfId="615"/>
    <cellStyle name="Финансовый 3 3 3 3 2" xfId="2020"/>
    <cellStyle name="Финансовый 3 3 3 3 2 2" xfId="4973"/>
    <cellStyle name="Финансовый 3 3 3 3 2 3" xfId="3619"/>
    <cellStyle name="Финансовый 3 3 3 3 3" xfId="4189"/>
    <cellStyle name="Финансовый 3 3 3 3 4" xfId="2733"/>
    <cellStyle name="Финансовый 3 3 3 3 5" xfId="1325"/>
    <cellStyle name="Финансовый 3 3 3 4" xfId="796"/>
    <cellStyle name="Финансовый 3 3 3 4 2" xfId="2194"/>
    <cellStyle name="Финансовый 3 3 3 4 2 2" xfId="4363"/>
    <cellStyle name="Финансовый 3 3 3 4 3" xfId="2907"/>
    <cellStyle name="Финансовый 3 3 3 4 4" xfId="1500"/>
    <cellStyle name="Финансовый 3 3 3 5" xfId="1678"/>
    <cellStyle name="Финансовый 3 3 3 5 2" xfId="4638"/>
    <cellStyle name="Финансовый 3 3 3 5 3" xfId="3080"/>
    <cellStyle name="Финансовый 3 3 3 6" xfId="3253"/>
    <cellStyle name="Финансовый 3 3 3 6 2" xfId="5149"/>
    <cellStyle name="Финансовый 3 3 3 7" xfId="3847"/>
    <cellStyle name="Финансовый 3 3 3 8" xfId="2391"/>
    <cellStyle name="Финансовый 3 3 3 9" xfId="983"/>
    <cellStyle name="Финансовый 3 3 4" xfId="273"/>
    <cellStyle name="Финансовый 3 3 4 2" xfId="445"/>
    <cellStyle name="Финансовый 3 3 4 2 2" xfId="1850"/>
    <cellStyle name="Финансовый 3 3 4 2 2 2" xfId="4810"/>
    <cellStyle name="Финансовый 3 3 4 2 2 3" xfId="3447"/>
    <cellStyle name="Финансовый 3 3 4 2 3" xfId="4019"/>
    <cellStyle name="Финансовый 3 3 4 2 4" xfId="2563"/>
    <cellStyle name="Финансовый 3 3 4 2 5" xfId="1155"/>
    <cellStyle name="Финансовый 3 3 4 3" xfId="616"/>
    <cellStyle name="Финансовый 3 3 4 3 2" xfId="2021"/>
    <cellStyle name="Финансовый 3 3 4 3 2 2" xfId="4974"/>
    <cellStyle name="Финансовый 3 3 4 3 2 3" xfId="3620"/>
    <cellStyle name="Финансовый 3 3 4 3 3" xfId="4190"/>
    <cellStyle name="Финансовый 3 3 4 3 4" xfId="2734"/>
    <cellStyle name="Финансовый 3 3 4 3 5" xfId="1326"/>
    <cellStyle name="Финансовый 3 3 4 4" xfId="797"/>
    <cellStyle name="Финансовый 3 3 4 4 2" xfId="2195"/>
    <cellStyle name="Финансовый 3 3 4 4 2 2" xfId="4364"/>
    <cellStyle name="Финансовый 3 3 4 4 3" xfId="2908"/>
    <cellStyle name="Финансовый 3 3 4 4 4" xfId="1501"/>
    <cellStyle name="Финансовый 3 3 4 5" xfId="1679"/>
    <cellStyle name="Финансовый 3 3 4 5 2" xfId="4639"/>
    <cellStyle name="Финансовый 3 3 4 5 3" xfId="3081"/>
    <cellStyle name="Финансовый 3 3 4 6" xfId="3254"/>
    <cellStyle name="Финансовый 3 3 4 6 2" xfId="5150"/>
    <cellStyle name="Финансовый 3 3 4 7" xfId="3848"/>
    <cellStyle name="Финансовый 3 3 4 8" xfId="2392"/>
    <cellStyle name="Финансовый 3 3 4 9" xfId="984"/>
    <cellStyle name="Финансовый 3 3 5" xfId="293"/>
    <cellStyle name="Финансовый 3 3 5 2" xfId="1698"/>
    <cellStyle name="Финансовый 3 3 5 2 2" xfId="4658"/>
    <cellStyle name="Финансовый 3 3 5 2 3" xfId="3295"/>
    <cellStyle name="Финансовый 3 3 5 3" xfId="3867"/>
    <cellStyle name="Финансовый 3 3 5 4" xfId="2411"/>
    <cellStyle name="Финансовый 3 3 5 5" xfId="1003"/>
    <cellStyle name="Финансовый 3 3 6" xfId="464"/>
    <cellStyle name="Финансовый 3 3 6 2" xfId="1869"/>
    <cellStyle name="Финансовый 3 3 6 2 2" xfId="4822"/>
    <cellStyle name="Финансовый 3 3 6 2 3" xfId="3615"/>
    <cellStyle name="Финансовый 3 3 6 3" xfId="4038"/>
    <cellStyle name="Финансовый 3 3 6 4" xfId="2582"/>
    <cellStyle name="Финансовый 3 3 6 5" xfId="1174"/>
    <cellStyle name="Финансовый 3 3 7" xfId="792"/>
    <cellStyle name="Финансовый 3 3 7 2" xfId="2190"/>
    <cellStyle name="Финансовый 3 3 7 2 2" xfId="4359"/>
    <cellStyle name="Финансовый 3 3 7 3" xfId="2903"/>
    <cellStyle name="Финансовый 3 3 7 4" xfId="1496"/>
    <cellStyle name="Финансовый 3 3 8" xfId="1527"/>
    <cellStyle name="Финансовый 3 3 8 2" xfId="4487"/>
    <cellStyle name="Финансовый 3 3 8 3" xfId="3076"/>
    <cellStyle name="Финансовый 3 3 9" xfId="3249"/>
    <cellStyle name="Финансовый 3 3 9 2" xfId="5145"/>
    <cellStyle name="Финансовый 3 4" xfId="274"/>
    <cellStyle name="Финансовый 3 4 10" xfId="2393"/>
    <cellStyle name="Финансовый 3 4 11" xfId="985"/>
    <cellStyle name="Финансовый 3 4 2" xfId="275"/>
    <cellStyle name="Финансовый 3 4 2 2" xfId="447"/>
    <cellStyle name="Финансовый 3 4 2 2 2" xfId="1852"/>
    <cellStyle name="Финансовый 3 4 2 2 2 2" xfId="4812"/>
    <cellStyle name="Финансовый 3 4 2 2 2 3" xfId="3449"/>
    <cellStyle name="Финансовый 3 4 2 2 3" xfId="4021"/>
    <cellStyle name="Финансовый 3 4 2 2 4" xfId="2565"/>
    <cellStyle name="Финансовый 3 4 2 2 5" xfId="1157"/>
    <cellStyle name="Финансовый 3 4 2 3" xfId="618"/>
    <cellStyle name="Финансовый 3 4 2 3 2" xfId="2023"/>
    <cellStyle name="Финансовый 3 4 2 3 2 2" xfId="4976"/>
    <cellStyle name="Финансовый 3 4 2 3 2 3" xfId="3622"/>
    <cellStyle name="Финансовый 3 4 2 3 3" xfId="4192"/>
    <cellStyle name="Финансовый 3 4 2 3 4" xfId="2736"/>
    <cellStyle name="Финансовый 3 4 2 3 5" xfId="1328"/>
    <cellStyle name="Финансовый 3 4 2 4" xfId="799"/>
    <cellStyle name="Финансовый 3 4 2 4 2" xfId="2197"/>
    <cellStyle name="Финансовый 3 4 2 4 2 2" xfId="4366"/>
    <cellStyle name="Финансовый 3 4 2 4 3" xfId="2910"/>
    <cellStyle name="Финансовый 3 4 2 4 4" xfId="1503"/>
    <cellStyle name="Финансовый 3 4 2 5" xfId="1681"/>
    <cellStyle name="Финансовый 3 4 2 5 2" xfId="4641"/>
    <cellStyle name="Финансовый 3 4 2 5 3" xfId="3083"/>
    <cellStyle name="Финансовый 3 4 2 6" xfId="3256"/>
    <cellStyle name="Финансовый 3 4 2 6 2" xfId="5152"/>
    <cellStyle name="Финансовый 3 4 2 7" xfId="3850"/>
    <cellStyle name="Финансовый 3 4 2 8" xfId="2394"/>
    <cellStyle name="Финансовый 3 4 2 9" xfId="986"/>
    <cellStyle name="Финансовый 3 4 3" xfId="276"/>
    <cellStyle name="Финансовый 3 4 3 2" xfId="448"/>
    <cellStyle name="Финансовый 3 4 3 2 2" xfId="1853"/>
    <cellStyle name="Финансовый 3 4 3 2 2 2" xfId="4813"/>
    <cellStyle name="Финансовый 3 4 3 2 2 3" xfId="3450"/>
    <cellStyle name="Финансовый 3 4 3 2 3" xfId="4022"/>
    <cellStyle name="Финансовый 3 4 3 2 4" xfId="2566"/>
    <cellStyle name="Финансовый 3 4 3 2 5" xfId="1158"/>
    <cellStyle name="Финансовый 3 4 3 3" xfId="619"/>
    <cellStyle name="Финансовый 3 4 3 3 2" xfId="2024"/>
    <cellStyle name="Финансовый 3 4 3 3 2 2" xfId="4977"/>
    <cellStyle name="Финансовый 3 4 3 3 2 3" xfId="3623"/>
    <cellStyle name="Финансовый 3 4 3 3 3" xfId="4193"/>
    <cellStyle name="Финансовый 3 4 3 3 4" xfId="2737"/>
    <cellStyle name="Финансовый 3 4 3 3 5" xfId="1329"/>
    <cellStyle name="Финансовый 3 4 3 4" xfId="800"/>
    <cellStyle name="Финансовый 3 4 3 4 2" xfId="2198"/>
    <cellStyle name="Финансовый 3 4 3 4 2 2" xfId="4367"/>
    <cellStyle name="Финансовый 3 4 3 4 3" xfId="2911"/>
    <cellStyle name="Финансовый 3 4 3 4 4" xfId="1504"/>
    <cellStyle name="Финансовый 3 4 3 5" xfId="1682"/>
    <cellStyle name="Финансовый 3 4 3 5 2" xfId="4642"/>
    <cellStyle name="Финансовый 3 4 3 5 3" xfId="3084"/>
    <cellStyle name="Финансовый 3 4 3 6" xfId="3257"/>
    <cellStyle name="Финансовый 3 4 3 6 2" xfId="5153"/>
    <cellStyle name="Финансовый 3 4 3 7" xfId="3851"/>
    <cellStyle name="Финансовый 3 4 3 8" xfId="2395"/>
    <cellStyle name="Финансовый 3 4 3 9" xfId="987"/>
    <cellStyle name="Финансовый 3 4 4" xfId="446"/>
    <cellStyle name="Финансовый 3 4 4 2" xfId="1851"/>
    <cellStyle name="Финансовый 3 4 4 2 2" xfId="4811"/>
    <cellStyle name="Финансовый 3 4 4 2 3" xfId="3448"/>
    <cellStyle name="Финансовый 3 4 4 3" xfId="4020"/>
    <cellStyle name="Финансовый 3 4 4 4" xfId="2564"/>
    <cellStyle name="Финансовый 3 4 4 5" xfId="1156"/>
    <cellStyle name="Финансовый 3 4 5" xfId="617"/>
    <cellStyle name="Финансовый 3 4 5 2" xfId="2022"/>
    <cellStyle name="Финансовый 3 4 5 2 2" xfId="4975"/>
    <cellStyle name="Финансовый 3 4 5 2 3" xfId="3621"/>
    <cellStyle name="Финансовый 3 4 5 3" xfId="4191"/>
    <cellStyle name="Финансовый 3 4 5 4" xfId="2735"/>
    <cellStyle name="Финансовый 3 4 5 5" xfId="1327"/>
    <cellStyle name="Финансовый 3 4 6" xfId="798"/>
    <cellStyle name="Финансовый 3 4 6 2" xfId="2196"/>
    <cellStyle name="Финансовый 3 4 6 2 2" xfId="4365"/>
    <cellStyle name="Финансовый 3 4 6 3" xfId="2909"/>
    <cellStyle name="Финансовый 3 4 6 4" xfId="1502"/>
    <cellStyle name="Финансовый 3 4 7" xfId="1680"/>
    <cellStyle name="Финансовый 3 4 7 2" xfId="4640"/>
    <cellStyle name="Финансовый 3 4 7 3" xfId="3082"/>
    <cellStyle name="Финансовый 3 4 8" xfId="3255"/>
    <cellStyle name="Финансовый 3 4 8 2" xfId="5151"/>
    <cellStyle name="Финансовый 3 4 9" xfId="3849"/>
    <cellStyle name="Финансовый 3 5" xfId="277"/>
    <cellStyle name="Финансовый 3 5 2" xfId="449"/>
    <cellStyle name="Финансовый 3 5 2 2" xfId="1854"/>
    <cellStyle name="Финансовый 3 5 2 2 2" xfId="4814"/>
    <cellStyle name="Финансовый 3 5 2 2 3" xfId="3451"/>
    <cellStyle name="Финансовый 3 5 2 3" xfId="4023"/>
    <cellStyle name="Финансовый 3 5 2 4" xfId="2567"/>
    <cellStyle name="Финансовый 3 5 2 5" xfId="1159"/>
    <cellStyle name="Финансовый 3 5 3" xfId="620"/>
    <cellStyle name="Финансовый 3 5 3 2" xfId="2025"/>
    <cellStyle name="Финансовый 3 5 3 2 2" xfId="4978"/>
    <cellStyle name="Финансовый 3 5 3 2 3" xfId="3624"/>
    <cellStyle name="Финансовый 3 5 3 3" xfId="4194"/>
    <cellStyle name="Финансовый 3 5 3 4" xfId="2738"/>
    <cellStyle name="Финансовый 3 5 3 5" xfId="1330"/>
    <cellStyle name="Финансовый 3 5 4" xfId="801"/>
    <cellStyle name="Финансовый 3 5 4 2" xfId="2199"/>
    <cellStyle name="Финансовый 3 5 4 2 2" xfId="4368"/>
    <cellStyle name="Финансовый 3 5 4 3" xfId="2912"/>
    <cellStyle name="Финансовый 3 5 4 4" xfId="1505"/>
    <cellStyle name="Финансовый 3 5 5" xfId="1683"/>
    <cellStyle name="Финансовый 3 5 5 2" xfId="4643"/>
    <cellStyle name="Финансовый 3 5 5 3" xfId="3085"/>
    <cellStyle name="Финансовый 3 5 6" xfId="3258"/>
    <cellStyle name="Финансовый 3 5 6 2" xfId="5154"/>
    <cellStyle name="Финансовый 3 5 7" xfId="3852"/>
    <cellStyle name="Финансовый 3 5 8" xfId="2396"/>
    <cellStyle name="Финансовый 3 5 9" xfId="988"/>
    <cellStyle name="Финансовый 3 6" xfId="278"/>
    <cellStyle name="Финансовый 3 6 2" xfId="450"/>
    <cellStyle name="Финансовый 3 6 2 2" xfId="1855"/>
    <cellStyle name="Финансовый 3 6 2 2 2" xfId="4815"/>
    <cellStyle name="Финансовый 3 6 2 2 3" xfId="3452"/>
    <cellStyle name="Финансовый 3 6 2 3" xfId="4024"/>
    <cellStyle name="Финансовый 3 6 2 4" xfId="2568"/>
    <cellStyle name="Финансовый 3 6 2 5" xfId="1160"/>
    <cellStyle name="Финансовый 3 6 3" xfId="621"/>
    <cellStyle name="Финансовый 3 6 3 2" xfId="2026"/>
    <cellStyle name="Финансовый 3 6 3 2 2" xfId="4979"/>
    <cellStyle name="Финансовый 3 6 3 2 3" xfId="3625"/>
    <cellStyle name="Финансовый 3 6 3 3" xfId="4195"/>
    <cellStyle name="Финансовый 3 6 3 4" xfId="2739"/>
    <cellStyle name="Финансовый 3 6 3 5" xfId="1331"/>
    <cellStyle name="Финансовый 3 6 4" xfId="802"/>
    <cellStyle name="Финансовый 3 6 4 2" xfId="2200"/>
    <cellStyle name="Финансовый 3 6 4 2 2" xfId="4369"/>
    <cellStyle name="Финансовый 3 6 4 3" xfId="2913"/>
    <cellStyle name="Финансовый 3 6 4 4" xfId="1506"/>
    <cellStyle name="Финансовый 3 6 5" xfId="1684"/>
    <cellStyle name="Финансовый 3 6 5 2" xfId="4644"/>
    <cellStyle name="Финансовый 3 6 5 3" xfId="3086"/>
    <cellStyle name="Финансовый 3 6 6" xfId="3259"/>
    <cellStyle name="Финансовый 3 6 6 2" xfId="5155"/>
    <cellStyle name="Финансовый 3 6 7" xfId="3853"/>
    <cellStyle name="Финансовый 3 6 8" xfId="2397"/>
    <cellStyle name="Финансовый 3 6 9" xfId="989"/>
    <cellStyle name="Финансовый 3 7" xfId="279"/>
    <cellStyle name="Финансовый 3 7 2" xfId="451"/>
    <cellStyle name="Финансовый 3 7 2 2" xfId="1856"/>
    <cellStyle name="Финансовый 3 7 2 2 2" xfId="4816"/>
    <cellStyle name="Финансовый 3 7 2 2 3" xfId="3453"/>
    <cellStyle name="Финансовый 3 7 2 3" xfId="4025"/>
    <cellStyle name="Финансовый 3 7 2 4" xfId="2569"/>
    <cellStyle name="Финансовый 3 7 2 5" xfId="1161"/>
    <cellStyle name="Финансовый 3 7 3" xfId="622"/>
    <cellStyle name="Финансовый 3 7 3 2" xfId="2027"/>
    <cellStyle name="Финансовый 3 7 3 2 2" xfId="4980"/>
    <cellStyle name="Финансовый 3 7 3 2 3" xfId="3626"/>
    <cellStyle name="Финансовый 3 7 3 3" xfId="4196"/>
    <cellStyle name="Финансовый 3 7 3 4" xfId="2740"/>
    <cellStyle name="Финансовый 3 7 3 5" xfId="1332"/>
    <cellStyle name="Финансовый 3 7 4" xfId="803"/>
    <cellStyle name="Финансовый 3 7 4 2" xfId="2201"/>
    <cellStyle name="Финансовый 3 7 4 2 2" xfId="4370"/>
    <cellStyle name="Финансовый 3 7 4 3" xfId="2914"/>
    <cellStyle name="Финансовый 3 7 4 4" xfId="1507"/>
    <cellStyle name="Финансовый 3 7 5" xfId="1685"/>
    <cellStyle name="Финансовый 3 7 5 2" xfId="4645"/>
    <cellStyle name="Финансовый 3 7 5 3" xfId="3087"/>
    <cellStyle name="Финансовый 3 7 6" xfId="3260"/>
    <cellStyle name="Финансовый 3 7 6 2" xfId="5156"/>
    <cellStyle name="Финансовый 3 7 7" xfId="3854"/>
    <cellStyle name="Финансовый 3 7 8" xfId="2398"/>
    <cellStyle name="Финансовый 3 7 9" xfId="990"/>
    <cellStyle name="Финансовый 3 8" xfId="110"/>
    <cellStyle name="Финансовый 3 8 2" xfId="1517"/>
    <cellStyle name="Финансовый 3 8 2 2" xfId="4477"/>
    <cellStyle name="Финансовый 3 8 2 3" xfId="3285"/>
    <cellStyle name="Финансовый 3 8 3" xfId="3686"/>
    <cellStyle name="Финансовый 3 8 4" xfId="2230"/>
    <cellStyle name="Финансовый 3 8 5" xfId="822"/>
    <cellStyle name="Финансовый 3 9" xfId="283"/>
    <cellStyle name="Финансовый 3 9 2" xfId="1688"/>
    <cellStyle name="Финансовый 3 9 2 2" xfId="4648"/>
    <cellStyle name="Финансовый 3 9 2 3" xfId="3608"/>
    <cellStyle name="Финансовый 3 9 3" xfId="3857"/>
    <cellStyle name="Финансовый 3 9 4" xfId="2401"/>
    <cellStyle name="Финансовый 3 9 5" xfId="993"/>
    <cellStyle name="Финансовый 4" xfId="2202"/>
    <cellStyle name="Финансовый 4 2" xfId="4197"/>
    <cellStyle name="Финансовый 5" xfId="2028"/>
    <cellStyle name="Финансовый 6" xfId="2741"/>
    <cellStyle name="Финансовый 7" xfId="1333"/>
    <cellStyle name="Формула" xfId="4465"/>
    <cellStyle name="ФормулаВБ_Мониторинг инвестиций" xfId="4466"/>
    <cellStyle name="ФормулаНаКонтроль" xfId="4467"/>
    <cellStyle name="ФормулаНаКонтроль 2" xfId="5207"/>
    <cellStyle name="Хороший" xfId="43" builtinId="26" customBuiltin="1"/>
    <cellStyle name="Хороший 2" xfId="101"/>
    <cellStyle name="Хороший 3" xfId="44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264" t="s">
        <v>162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</row>
    <row r="5" spans="1:30" s="8" customFormat="1" ht="18.75" x14ac:dyDescent="0.3">
      <c r="A5" s="257" t="s">
        <v>63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57" t="s">
        <v>789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257"/>
      <c r="AC7" s="257"/>
    </row>
    <row r="8" spans="1:30" x14ac:dyDescent="0.25">
      <c r="A8" s="260" t="s">
        <v>75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2" spans="1:30" ht="18.75" x14ac:dyDescent="0.25">
      <c r="A12" s="253" t="s">
        <v>794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</row>
    <row r="13" spans="1:30" x14ac:dyDescent="0.25">
      <c r="A13" s="260" t="s">
        <v>793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260"/>
    </row>
    <row r="15" spans="1:30" ht="78" customHeight="1" x14ac:dyDescent="0.25">
      <c r="A15" s="265" t="s">
        <v>64</v>
      </c>
      <c r="B15" s="259" t="s">
        <v>19</v>
      </c>
      <c r="C15" s="259" t="s">
        <v>5</v>
      </c>
      <c r="D15" s="259" t="s">
        <v>805</v>
      </c>
      <c r="E15" s="259" t="s">
        <v>806</v>
      </c>
      <c r="F15" s="259" t="s">
        <v>807</v>
      </c>
      <c r="G15" s="259" t="s">
        <v>808</v>
      </c>
      <c r="H15" s="259" t="s">
        <v>809</v>
      </c>
      <c r="I15" s="259"/>
      <c r="J15" s="259"/>
      <c r="K15" s="259"/>
      <c r="L15" s="259"/>
      <c r="M15" s="259"/>
      <c r="N15" s="259"/>
      <c r="O15" s="259"/>
      <c r="P15" s="259"/>
      <c r="Q15" s="259"/>
      <c r="R15" s="259" t="s">
        <v>810</v>
      </c>
      <c r="S15" s="255" t="s">
        <v>757</v>
      </c>
      <c r="T15" s="256"/>
      <c r="U15" s="256"/>
      <c r="V15" s="256"/>
      <c r="W15" s="256"/>
      <c r="X15" s="256"/>
      <c r="Y15" s="256"/>
      <c r="Z15" s="256"/>
      <c r="AA15" s="256"/>
      <c r="AB15" s="256"/>
      <c r="AC15" s="259" t="s">
        <v>7</v>
      </c>
    </row>
    <row r="16" spans="1:30" ht="39" customHeight="1" x14ac:dyDescent="0.25">
      <c r="A16" s="266"/>
      <c r="B16" s="259"/>
      <c r="C16" s="259"/>
      <c r="D16" s="259"/>
      <c r="E16" s="259"/>
      <c r="F16" s="259"/>
      <c r="G16" s="268"/>
      <c r="H16" s="259" t="s">
        <v>9</v>
      </c>
      <c r="I16" s="259"/>
      <c r="J16" s="259"/>
      <c r="K16" s="259"/>
      <c r="L16" s="259"/>
      <c r="M16" s="259" t="s">
        <v>10</v>
      </c>
      <c r="N16" s="259"/>
      <c r="O16" s="259"/>
      <c r="P16" s="259"/>
      <c r="Q16" s="259"/>
      <c r="R16" s="259"/>
      <c r="S16" s="261" t="s">
        <v>25</v>
      </c>
      <c r="T16" s="256"/>
      <c r="U16" s="262" t="s">
        <v>15</v>
      </c>
      <c r="V16" s="262"/>
      <c r="W16" s="262" t="s">
        <v>60</v>
      </c>
      <c r="X16" s="256"/>
      <c r="Y16" s="262" t="s">
        <v>65</v>
      </c>
      <c r="Z16" s="256"/>
      <c r="AA16" s="262" t="s">
        <v>16</v>
      </c>
      <c r="AB16" s="256"/>
      <c r="AC16" s="259"/>
    </row>
    <row r="17" spans="1:29" ht="112.5" customHeight="1" x14ac:dyDescent="0.25">
      <c r="A17" s="266"/>
      <c r="B17" s="259"/>
      <c r="C17" s="259"/>
      <c r="D17" s="259"/>
      <c r="E17" s="259"/>
      <c r="F17" s="259"/>
      <c r="G17" s="268"/>
      <c r="H17" s="263" t="s">
        <v>25</v>
      </c>
      <c r="I17" s="263" t="s">
        <v>15</v>
      </c>
      <c r="J17" s="262" t="s">
        <v>60</v>
      </c>
      <c r="K17" s="263" t="s">
        <v>65</v>
      </c>
      <c r="L17" s="263" t="s">
        <v>16</v>
      </c>
      <c r="M17" s="269" t="s">
        <v>17</v>
      </c>
      <c r="N17" s="269" t="s">
        <v>15</v>
      </c>
      <c r="O17" s="262" t="s">
        <v>60</v>
      </c>
      <c r="P17" s="269" t="s">
        <v>65</v>
      </c>
      <c r="Q17" s="269" t="s">
        <v>16</v>
      </c>
      <c r="R17" s="259"/>
      <c r="S17" s="256"/>
      <c r="T17" s="256"/>
      <c r="U17" s="262"/>
      <c r="V17" s="262"/>
      <c r="W17" s="256"/>
      <c r="X17" s="256"/>
      <c r="Y17" s="256"/>
      <c r="Z17" s="256"/>
      <c r="AA17" s="256"/>
      <c r="AB17" s="256"/>
      <c r="AC17" s="259"/>
    </row>
    <row r="18" spans="1:29" ht="64.5" customHeight="1" x14ac:dyDescent="0.25">
      <c r="A18" s="267"/>
      <c r="B18" s="259"/>
      <c r="C18" s="259"/>
      <c r="D18" s="259"/>
      <c r="E18" s="259"/>
      <c r="F18" s="259"/>
      <c r="G18" s="268"/>
      <c r="H18" s="263"/>
      <c r="I18" s="263"/>
      <c r="J18" s="262"/>
      <c r="K18" s="263"/>
      <c r="L18" s="263"/>
      <c r="M18" s="269"/>
      <c r="N18" s="269"/>
      <c r="O18" s="262"/>
      <c r="P18" s="269"/>
      <c r="Q18" s="269"/>
      <c r="R18" s="259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259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70" t="s">
        <v>76</v>
      </c>
      <c r="B21" s="271"/>
      <c r="C21" s="272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76" t="s">
        <v>787</v>
      </c>
      <c r="B23" s="276"/>
      <c r="C23" s="276"/>
      <c r="D23" s="276"/>
      <c r="E23" s="276"/>
      <c r="F23" s="276"/>
      <c r="G23" s="276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73"/>
    </row>
    <row r="27" spans="1:29" x14ac:dyDescent="0.25">
      <c r="J27" s="274"/>
    </row>
    <row r="28" spans="1:29" x14ac:dyDescent="0.25">
      <c r="J28" s="274"/>
    </row>
    <row r="29" spans="1:29" x14ac:dyDescent="0.25">
      <c r="J29" s="275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B116"/>
  <sheetViews>
    <sheetView tabSelected="1" view="pageBreakPreview" topLeftCell="A4" zoomScaleSheetLayoutView="100" workbookViewId="0">
      <selection activeCell="U15" sqref="U15"/>
    </sheetView>
  </sheetViews>
  <sheetFormatPr defaultRowHeight="20.100000000000001" customHeight="1" x14ac:dyDescent="0.2"/>
  <cols>
    <col min="1" max="1" width="9.125" style="225" customWidth="1"/>
    <col min="2" max="2" width="72.875" style="225" customWidth="1"/>
    <col min="3" max="3" width="13.625" style="225" customWidth="1"/>
    <col min="4" max="4" width="12.75" style="225" customWidth="1"/>
    <col min="5" max="5" width="6.125" style="225" customWidth="1"/>
    <col min="6" max="6" width="5.375" style="225" customWidth="1"/>
    <col min="7" max="7" width="5.25" style="225" customWidth="1"/>
    <col min="8" max="8" width="6.625" style="225" customWidth="1"/>
    <col min="9" max="9" width="6.875" style="225" customWidth="1"/>
    <col min="10" max="10" width="10.375" style="225" customWidth="1"/>
    <col min="11" max="11" width="5.5" style="225" customWidth="1"/>
    <col min="12" max="12" width="6.5" style="225" customWidth="1"/>
    <col min="13" max="14" width="6.125" style="225" customWidth="1"/>
    <col min="15" max="20" width="5.125" style="225" customWidth="1"/>
    <col min="21" max="21" width="16.25" style="225" customWidth="1"/>
    <col min="22" max="22" width="7.5" style="225" customWidth="1"/>
    <col min="23" max="23" width="6.875" style="225" customWidth="1"/>
    <col min="24" max="24" width="9" style="225"/>
    <col min="25" max="25" width="8.875" style="225" customWidth="1"/>
    <col min="26" max="16384" width="9" style="225"/>
  </cols>
  <sheetData>
    <row r="1" spans="1:54" ht="12" customHeight="1" x14ac:dyDescent="0.2">
      <c r="A1" s="222"/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3" t="s">
        <v>59</v>
      </c>
      <c r="V1" s="222"/>
      <c r="W1" s="222"/>
      <c r="X1" s="224"/>
      <c r="Z1" s="222"/>
      <c r="AC1" s="226"/>
    </row>
    <row r="2" spans="1:54" ht="12" customHeight="1" x14ac:dyDescent="0.2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6" t="s">
        <v>0</v>
      </c>
      <c r="V2" s="222"/>
      <c r="W2" s="222"/>
      <c r="X2" s="224"/>
      <c r="Z2" s="222"/>
      <c r="AC2" s="226"/>
    </row>
    <row r="3" spans="1:54" ht="12" customHeight="1" x14ac:dyDescent="0.2">
      <c r="A3" s="222"/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6" t="s">
        <v>792</v>
      </c>
      <c r="V3" s="222"/>
      <c r="W3" s="222"/>
      <c r="X3" s="224"/>
      <c r="Z3" s="222"/>
      <c r="AC3" s="226"/>
    </row>
    <row r="4" spans="1:54" s="229" customFormat="1" ht="12" customHeight="1" x14ac:dyDescent="0.25">
      <c r="A4" s="371" t="s">
        <v>788</v>
      </c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371"/>
      <c r="V4" s="227"/>
      <c r="W4" s="227"/>
      <c r="X4" s="227"/>
      <c r="Y4" s="227"/>
      <c r="Z4" s="228"/>
      <c r="AA4" s="228"/>
      <c r="AB4" s="228"/>
      <c r="AC4" s="228"/>
      <c r="AD4" s="228"/>
    </row>
    <row r="5" spans="1:54" s="231" customFormat="1" ht="12" customHeight="1" x14ac:dyDescent="0.2">
      <c r="A5" s="372" t="s">
        <v>868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230"/>
      <c r="W5" s="230"/>
      <c r="X5" s="230"/>
      <c r="Y5" s="230"/>
      <c r="Z5" s="230"/>
      <c r="AA5" s="230"/>
      <c r="AB5" s="230"/>
      <c r="AC5" s="230"/>
      <c r="AD5" s="230"/>
      <c r="AE5" s="230"/>
    </row>
    <row r="6" spans="1:54" s="231" customFormat="1" ht="12" customHeight="1" x14ac:dyDescent="0.2">
      <c r="A6" s="372" t="s">
        <v>850</v>
      </c>
      <c r="B6" s="372"/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2"/>
      <c r="O6" s="372"/>
      <c r="P6" s="372"/>
      <c r="Q6" s="372"/>
      <c r="R6" s="372"/>
      <c r="S6" s="372"/>
      <c r="T6" s="372"/>
      <c r="U6" s="372"/>
      <c r="V6" s="230"/>
      <c r="W6" s="230"/>
      <c r="X6" s="230"/>
      <c r="Y6" s="230"/>
      <c r="Z6" s="230"/>
      <c r="AA6" s="230"/>
      <c r="AB6" s="230"/>
      <c r="AC6" s="230"/>
      <c r="AD6" s="230"/>
    </row>
    <row r="7" spans="1:54" ht="12" customHeight="1" x14ac:dyDescent="0.2">
      <c r="A7" s="373" t="s">
        <v>71</v>
      </c>
      <c r="B7" s="373"/>
      <c r="C7" s="373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3"/>
      <c r="O7" s="373"/>
      <c r="P7" s="373"/>
      <c r="Q7" s="373"/>
      <c r="R7" s="373"/>
      <c r="S7" s="373"/>
      <c r="T7" s="373"/>
      <c r="U7" s="373"/>
      <c r="V7" s="240"/>
      <c r="W7" s="240"/>
      <c r="X7" s="240"/>
      <c r="Y7" s="240"/>
      <c r="Z7" s="241"/>
      <c r="AA7" s="241"/>
      <c r="AB7" s="241"/>
      <c r="AC7" s="241"/>
      <c r="AD7" s="241"/>
    </row>
    <row r="8" spans="1:54" ht="12" customHeight="1" x14ac:dyDescent="0.2">
      <c r="A8" s="374" t="s">
        <v>849</v>
      </c>
      <c r="B8" s="374"/>
      <c r="C8" s="374"/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232"/>
      <c r="W8" s="232"/>
      <c r="X8" s="232"/>
      <c r="Y8" s="232"/>
      <c r="Z8" s="232"/>
      <c r="AA8" s="232"/>
      <c r="AB8" s="232"/>
      <c r="AC8" s="232"/>
      <c r="AD8" s="232"/>
    </row>
    <row r="9" spans="1:54" ht="12" customHeight="1" x14ac:dyDescent="0.2">
      <c r="B9" s="241" t="s">
        <v>867</v>
      </c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  <c r="AA9" s="242"/>
      <c r="AB9" s="242"/>
      <c r="AC9" s="242"/>
      <c r="AD9" s="242"/>
    </row>
    <row r="10" spans="1:54" ht="12" customHeight="1" x14ac:dyDescent="0.2">
      <c r="A10" s="366" t="s">
        <v>851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241"/>
      <c r="W10" s="241"/>
      <c r="X10" s="241"/>
      <c r="Y10" s="241"/>
      <c r="Z10" s="241"/>
      <c r="AA10" s="241"/>
      <c r="AB10" s="241"/>
      <c r="AC10" s="241"/>
      <c r="AD10" s="241"/>
    </row>
    <row r="11" spans="1:54" ht="20.100000000000001" customHeight="1" x14ac:dyDescent="0.2">
      <c r="A11" s="367" t="s">
        <v>64</v>
      </c>
      <c r="B11" s="370" t="s">
        <v>19</v>
      </c>
      <c r="C11" s="370" t="s">
        <v>5</v>
      </c>
      <c r="D11" s="367" t="s">
        <v>62</v>
      </c>
      <c r="E11" s="370" t="s">
        <v>869</v>
      </c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 t="s">
        <v>1059</v>
      </c>
      <c r="Q11" s="370"/>
      <c r="R11" s="370"/>
      <c r="S11" s="370"/>
      <c r="T11" s="370"/>
      <c r="U11" s="370" t="s">
        <v>7</v>
      </c>
      <c r="V11" s="243"/>
      <c r="W11" s="233"/>
      <c r="X11" s="222"/>
      <c r="Y11" s="222"/>
      <c r="Z11" s="222"/>
      <c r="AA11" s="222"/>
      <c r="AF11" s="231"/>
      <c r="AG11" s="231"/>
      <c r="AH11" s="231"/>
      <c r="AI11" s="231"/>
      <c r="AJ11" s="231"/>
      <c r="AK11" s="231"/>
      <c r="AL11" s="231"/>
      <c r="AM11" s="231"/>
      <c r="AN11" s="231"/>
      <c r="AO11" s="231"/>
      <c r="AP11" s="231"/>
      <c r="AQ11" s="231"/>
      <c r="AR11" s="231"/>
      <c r="AS11" s="231"/>
      <c r="AT11" s="231"/>
      <c r="AU11" s="231"/>
      <c r="AV11" s="231"/>
      <c r="AW11" s="231"/>
      <c r="AX11" s="231"/>
      <c r="AY11" s="231"/>
      <c r="AZ11" s="231"/>
      <c r="BA11" s="231"/>
      <c r="BB11" s="231"/>
    </row>
    <row r="12" spans="1:54" ht="20.100000000000001" customHeight="1" x14ac:dyDescent="0.2">
      <c r="A12" s="368"/>
      <c r="B12" s="370"/>
      <c r="C12" s="370"/>
      <c r="D12" s="368"/>
      <c r="E12" s="370"/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70"/>
      <c r="T12" s="370"/>
      <c r="U12" s="370"/>
      <c r="V12" s="243"/>
      <c r="W12" s="233"/>
      <c r="X12" s="222"/>
      <c r="Y12" s="222"/>
      <c r="Z12" s="222"/>
      <c r="AA12" s="222"/>
      <c r="AF12" s="231"/>
      <c r="AG12" s="231"/>
      <c r="AH12" s="231"/>
      <c r="AI12" s="231"/>
      <c r="AJ12" s="231"/>
      <c r="AK12" s="231"/>
      <c r="AL12" s="231"/>
      <c r="AM12" s="231"/>
      <c r="AN12" s="231"/>
      <c r="AO12" s="231"/>
      <c r="AP12" s="231"/>
      <c r="AQ12" s="231"/>
      <c r="AR12" s="231"/>
      <c r="AS12" s="231"/>
      <c r="AT12" s="231"/>
      <c r="AU12" s="231"/>
      <c r="AV12" s="231"/>
      <c r="AW12" s="231"/>
      <c r="AX12" s="231"/>
      <c r="AY12" s="231"/>
      <c r="AZ12" s="231"/>
      <c r="BA12" s="231"/>
      <c r="BB12" s="231"/>
    </row>
    <row r="13" spans="1:54" ht="20.100000000000001" customHeight="1" x14ac:dyDescent="0.2">
      <c r="A13" s="368"/>
      <c r="B13" s="370"/>
      <c r="C13" s="370"/>
      <c r="D13" s="368"/>
      <c r="E13" s="365" t="s">
        <v>9</v>
      </c>
      <c r="F13" s="365"/>
      <c r="G13" s="365"/>
      <c r="H13" s="365"/>
      <c r="I13" s="365"/>
      <c r="J13" s="365" t="s">
        <v>10</v>
      </c>
      <c r="K13" s="365"/>
      <c r="L13" s="365"/>
      <c r="M13" s="365"/>
      <c r="N13" s="365"/>
      <c r="O13" s="365"/>
      <c r="P13" s="370"/>
      <c r="Q13" s="370"/>
      <c r="R13" s="370"/>
      <c r="S13" s="370"/>
      <c r="T13" s="370"/>
      <c r="U13" s="370"/>
      <c r="V13" s="233"/>
      <c r="W13" s="233"/>
      <c r="X13" s="222"/>
      <c r="Y13" s="222"/>
      <c r="Z13" s="222"/>
      <c r="AA13" s="222"/>
      <c r="AF13" s="231"/>
      <c r="AG13" s="231"/>
      <c r="AH13" s="231"/>
      <c r="AI13" s="231"/>
      <c r="AJ13" s="231"/>
      <c r="AK13" s="231"/>
      <c r="AL13" s="231"/>
      <c r="AM13" s="231"/>
      <c r="AN13" s="231"/>
      <c r="AO13" s="231"/>
      <c r="AP13" s="231"/>
      <c r="AQ13" s="231"/>
      <c r="AR13" s="231"/>
      <c r="AS13" s="231"/>
      <c r="AT13" s="231"/>
      <c r="AU13" s="231"/>
      <c r="AV13" s="231"/>
      <c r="AW13" s="231"/>
      <c r="AX13" s="231"/>
      <c r="AY13" s="231"/>
      <c r="AZ13" s="231"/>
      <c r="BA13" s="231"/>
      <c r="BB13" s="231"/>
    </row>
    <row r="14" spans="1:54" ht="33" customHeight="1" x14ac:dyDescent="0.2">
      <c r="A14" s="369"/>
      <c r="B14" s="370"/>
      <c r="C14" s="370"/>
      <c r="D14" s="369"/>
      <c r="E14" s="244" t="s">
        <v>2</v>
      </c>
      <c r="F14" s="244" t="s">
        <v>3</v>
      </c>
      <c r="G14" s="244" t="s">
        <v>52</v>
      </c>
      <c r="H14" s="244" t="s">
        <v>1</v>
      </c>
      <c r="I14" s="244" t="s">
        <v>13</v>
      </c>
      <c r="J14" s="234" t="s">
        <v>156</v>
      </c>
      <c r="K14" s="244" t="s">
        <v>2</v>
      </c>
      <c r="L14" s="244" t="s">
        <v>3</v>
      </c>
      <c r="M14" s="244" t="s">
        <v>52</v>
      </c>
      <c r="N14" s="244" t="s">
        <v>1</v>
      </c>
      <c r="O14" s="244" t="s">
        <v>13</v>
      </c>
      <c r="P14" s="244" t="s">
        <v>2</v>
      </c>
      <c r="Q14" s="244" t="s">
        <v>3</v>
      </c>
      <c r="R14" s="244" t="s">
        <v>52</v>
      </c>
      <c r="S14" s="244" t="s">
        <v>1</v>
      </c>
      <c r="T14" s="244" t="s">
        <v>13</v>
      </c>
      <c r="U14" s="370"/>
      <c r="V14" s="233"/>
      <c r="W14" s="233"/>
      <c r="X14" s="222"/>
      <c r="Y14" s="222"/>
      <c r="Z14" s="222"/>
      <c r="AA14" s="222"/>
    </row>
    <row r="15" spans="1:54" ht="20.100000000000001" customHeight="1" x14ac:dyDescent="0.2">
      <c r="A15" s="245">
        <v>1</v>
      </c>
      <c r="B15" s="245">
        <v>2</v>
      </c>
      <c r="C15" s="245">
        <v>3</v>
      </c>
      <c r="D15" s="246">
        <v>4</v>
      </c>
      <c r="E15" s="245">
        <f t="shared" ref="E15:U15" si="0">D15+1</f>
        <v>5</v>
      </c>
      <c r="F15" s="245">
        <f t="shared" si="0"/>
        <v>6</v>
      </c>
      <c r="G15" s="245">
        <f t="shared" si="0"/>
        <v>7</v>
      </c>
      <c r="H15" s="245">
        <f t="shared" si="0"/>
        <v>8</v>
      </c>
      <c r="I15" s="245">
        <f t="shared" si="0"/>
        <v>9</v>
      </c>
      <c r="J15" s="245">
        <f t="shared" si="0"/>
        <v>10</v>
      </c>
      <c r="K15" s="245">
        <f t="shared" si="0"/>
        <v>11</v>
      </c>
      <c r="L15" s="245">
        <f t="shared" si="0"/>
        <v>12</v>
      </c>
      <c r="M15" s="245">
        <f t="shared" si="0"/>
        <v>13</v>
      </c>
      <c r="N15" s="245">
        <f t="shared" si="0"/>
        <v>14</v>
      </c>
      <c r="O15" s="245">
        <f t="shared" si="0"/>
        <v>15</v>
      </c>
      <c r="P15" s="245">
        <f t="shared" si="0"/>
        <v>16</v>
      </c>
      <c r="Q15" s="245">
        <f t="shared" si="0"/>
        <v>17</v>
      </c>
      <c r="R15" s="245">
        <f t="shared" si="0"/>
        <v>18</v>
      </c>
      <c r="S15" s="245">
        <f t="shared" si="0"/>
        <v>19</v>
      </c>
      <c r="T15" s="245">
        <f t="shared" si="0"/>
        <v>20</v>
      </c>
      <c r="U15" s="245">
        <f t="shared" si="0"/>
        <v>21</v>
      </c>
      <c r="V15" s="222"/>
      <c r="W15" s="222"/>
      <c r="X15" s="222"/>
      <c r="Y15" s="222"/>
      <c r="Z15" s="222"/>
      <c r="AA15" s="222"/>
    </row>
    <row r="16" spans="1:54" ht="20.100000000000001" customHeight="1" x14ac:dyDescent="0.2">
      <c r="A16" s="381" t="s">
        <v>824</v>
      </c>
      <c r="B16" s="377" t="s">
        <v>76</v>
      </c>
      <c r="C16" s="381" t="s">
        <v>825</v>
      </c>
      <c r="D16" s="246"/>
      <c r="E16" s="404">
        <f>8.623-E94</f>
        <v>5.6129999999999995</v>
      </c>
      <c r="F16" s="245">
        <v>0</v>
      </c>
      <c r="G16" s="408">
        <f>70.99-G94</f>
        <v>57.085999999999999</v>
      </c>
      <c r="H16" s="245">
        <v>0</v>
      </c>
      <c r="I16" s="245">
        <f>787-8</f>
        <v>779</v>
      </c>
      <c r="J16" s="245"/>
      <c r="K16" s="235">
        <f>5.94-K94</f>
        <v>2.3900000000000006</v>
      </c>
      <c r="L16" s="245">
        <v>0</v>
      </c>
      <c r="M16" s="247">
        <f>24.896-M94</f>
        <v>11.704000000000001</v>
      </c>
      <c r="N16" s="245">
        <v>0</v>
      </c>
      <c r="O16" s="245">
        <f>867-7</f>
        <v>860</v>
      </c>
      <c r="P16" s="401">
        <f>E16-K16</f>
        <v>3.222999999999999</v>
      </c>
      <c r="Q16" s="401">
        <f t="shared" ref="Q16:T16" si="1">F16-L16</f>
        <v>0</v>
      </c>
      <c r="R16" s="401">
        <f t="shared" si="1"/>
        <v>45.381999999999998</v>
      </c>
      <c r="S16" s="401">
        <f t="shared" si="1"/>
        <v>0</v>
      </c>
      <c r="T16" s="401">
        <f t="shared" si="1"/>
        <v>-81</v>
      </c>
      <c r="U16" s="248"/>
      <c r="V16" s="222"/>
      <c r="W16" s="222"/>
      <c r="X16" s="222"/>
      <c r="Y16" s="222"/>
      <c r="Z16" s="222"/>
      <c r="AA16" s="222"/>
    </row>
    <row r="17" spans="1:27" ht="20.100000000000001" customHeight="1" x14ac:dyDescent="0.2">
      <c r="A17" s="381" t="s">
        <v>826</v>
      </c>
      <c r="B17" s="377" t="s">
        <v>827</v>
      </c>
      <c r="C17" s="381"/>
      <c r="D17" s="246"/>
      <c r="E17" s="404">
        <v>0</v>
      </c>
      <c r="F17" s="245">
        <v>0</v>
      </c>
      <c r="G17" s="408">
        <v>0</v>
      </c>
      <c r="H17" s="245">
        <v>0</v>
      </c>
      <c r="I17" s="245">
        <v>0</v>
      </c>
      <c r="J17" s="245"/>
      <c r="K17" s="236">
        <v>0</v>
      </c>
      <c r="L17" s="245">
        <v>0</v>
      </c>
      <c r="M17" s="245">
        <v>0</v>
      </c>
      <c r="N17" s="245">
        <v>0</v>
      </c>
      <c r="O17" s="245">
        <v>0</v>
      </c>
      <c r="P17" s="401">
        <f t="shared" ref="P17:P80" si="2">E17-K17</f>
        <v>0</v>
      </c>
      <c r="Q17" s="401">
        <f t="shared" ref="Q17:Q80" si="3">F17-L17</f>
        <v>0</v>
      </c>
      <c r="R17" s="401">
        <f t="shared" ref="R17:R80" si="4">G17-M17</f>
        <v>0</v>
      </c>
      <c r="S17" s="401">
        <f t="shared" ref="S17:S80" si="5">H17-N17</f>
        <v>0</v>
      </c>
      <c r="T17" s="401">
        <f t="shared" ref="T17:T80" si="6">I17-O17</f>
        <v>0</v>
      </c>
      <c r="U17" s="248"/>
      <c r="V17" s="222"/>
      <c r="W17" s="222"/>
      <c r="X17" s="222"/>
      <c r="Y17" s="222"/>
      <c r="Z17" s="222"/>
      <c r="AA17" s="222"/>
    </row>
    <row r="18" spans="1:27" ht="20.100000000000001" customHeight="1" x14ac:dyDescent="0.2">
      <c r="A18" s="381" t="s">
        <v>828</v>
      </c>
      <c r="B18" s="377" t="s">
        <v>829</v>
      </c>
      <c r="C18" s="381" t="s">
        <v>825</v>
      </c>
      <c r="D18" s="246"/>
      <c r="E18" s="404">
        <v>5.6130000000000004</v>
      </c>
      <c r="F18" s="245">
        <v>0</v>
      </c>
      <c r="G18" s="408">
        <v>57.085999999999999</v>
      </c>
      <c r="H18" s="245">
        <v>0</v>
      </c>
      <c r="I18" s="245">
        <v>779</v>
      </c>
      <c r="J18" s="245"/>
      <c r="K18" s="236">
        <v>1.9929999999999997</v>
      </c>
      <c r="L18" s="245">
        <v>0</v>
      </c>
      <c r="M18" s="245">
        <v>8.7249999999999996</v>
      </c>
      <c r="N18" s="245">
        <v>0</v>
      </c>
      <c r="O18" s="245">
        <v>510</v>
      </c>
      <c r="P18" s="401">
        <f t="shared" si="2"/>
        <v>3.620000000000001</v>
      </c>
      <c r="Q18" s="401">
        <f t="shared" si="3"/>
        <v>0</v>
      </c>
      <c r="R18" s="401">
        <f t="shared" si="4"/>
        <v>48.360999999999997</v>
      </c>
      <c r="S18" s="401">
        <f t="shared" si="5"/>
        <v>0</v>
      </c>
      <c r="T18" s="401">
        <f t="shared" si="6"/>
        <v>269</v>
      </c>
      <c r="U18" s="248"/>
      <c r="V18" s="222"/>
      <c r="W18" s="222"/>
      <c r="X18" s="222"/>
      <c r="Y18" s="222"/>
      <c r="Z18" s="222"/>
      <c r="AA18" s="222"/>
    </row>
    <row r="19" spans="1:27" ht="20.100000000000001" customHeight="1" x14ac:dyDescent="0.2">
      <c r="A19" s="381" t="s">
        <v>830</v>
      </c>
      <c r="B19" s="377" t="s">
        <v>831</v>
      </c>
      <c r="C19" s="381" t="s">
        <v>825</v>
      </c>
      <c r="D19" s="246"/>
      <c r="E19" s="404">
        <v>3.0100000000000002</v>
      </c>
      <c r="F19" s="245">
        <v>0</v>
      </c>
      <c r="G19" s="408">
        <v>13.904</v>
      </c>
      <c r="H19" s="245">
        <v>0</v>
      </c>
      <c r="I19" s="245">
        <v>4</v>
      </c>
      <c r="J19" s="245"/>
      <c r="K19" s="236">
        <v>3.55</v>
      </c>
      <c r="L19" s="245">
        <v>0</v>
      </c>
      <c r="M19" s="245">
        <v>13.192</v>
      </c>
      <c r="N19" s="245">
        <v>0</v>
      </c>
      <c r="O19" s="245">
        <v>4</v>
      </c>
      <c r="P19" s="401">
        <f t="shared" si="2"/>
        <v>-0.53999999999999959</v>
      </c>
      <c r="Q19" s="401">
        <f t="shared" si="3"/>
        <v>0</v>
      </c>
      <c r="R19" s="401">
        <f t="shared" si="4"/>
        <v>0.71199999999999974</v>
      </c>
      <c r="S19" s="401">
        <f t="shared" si="5"/>
        <v>0</v>
      </c>
      <c r="T19" s="401">
        <f t="shared" si="6"/>
        <v>0</v>
      </c>
      <c r="U19" s="248"/>
      <c r="V19" s="222"/>
      <c r="W19" s="222"/>
      <c r="X19" s="222"/>
      <c r="Y19" s="222"/>
      <c r="Z19" s="222"/>
      <c r="AA19" s="222"/>
    </row>
    <row r="20" spans="1:27" ht="20.100000000000001" customHeight="1" x14ac:dyDescent="0.2">
      <c r="A20" s="381" t="s">
        <v>832</v>
      </c>
      <c r="B20" s="377" t="s">
        <v>833</v>
      </c>
      <c r="C20" s="381" t="s">
        <v>825</v>
      </c>
      <c r="D20" s="246"/>
      <c r="E20" s="404">
        <v>0</v>
      </c>
      <c r="F20" s="245">
        <v>0</v>
      </c>
      <c r="G20" s="408">
        <v>0</v>
      </c>
      <c r="H20" s="245">
        <v>0</v>
      </c>
      <c r="I20" s="245">
        <v>4</v>
      </c>
      <c r="J20" s="245"/>
      <c r="K20" s="236">
        <v>0</v>
      </c>
      <c r="L20" s="245">
        <v>0</v>
      </c>
      <c r="M20" s="245">
        <v>0</v>
      </c>
      <c r="N20" s="245">
        <v>0</v>
      </c>
      <c r="O20" s="245">
        <v>3</v>
      </c>
      <c r="P20" s="401">
        <f t="shared" si="2"/>
        <v>0</v>
      </c>
      <c r="Q20" s="401">
        <f t="shared" si="3"/>
        <v>0</v>
      </c>
      <c r="R20" s="401">
        <f t="shared" si="4"/>
        <v>0</v>
      </c>
      <c r="S20" s="401">
        <f t="shared" si="5"/>
        <v>0</v>
      </c>
      <c r="T20" s="401">
        <f t="shared" si="6"/>
        <v>1</v>
      </c>
      <c r="U20" s="248"/>
      <c r="V20" s="222"/>
      <c r="W20" s="222"/>
      <c r="X20" s="222"/>
      <c r="Y20" s="222"/>
      <c r="Z20" s="222"/>
      <c r="AA20" s="222"/>
    </row>
    <row r="21" spans="1:27" ht="20.100000000000001" customHeight="1" x14ac:dyDescent="0.2">
      <c r="A21" s="381">
        <v>1</v>
      </c>
      <c r="B21" s="377" t="s">
        <v>852</v>
      </c>
      <c r="C21" s="381" t="s">
        <v>825</v>
      </c>
      <c r="D21" s="246"/>
      <c r="E21" s="404">
        <v>0</v>
      </c>
      <c r="F21" s="245">
        <v>0</v>
      </c>
      <c r="G21" s="408">
        <v>0</v>
      </c>
      <c r="H21" s="245">
        <v>0</v>
      </c>
      <c r="I21" s="245">
        <v>0</v>
      </c>
      <c r="J21" s="245"/>
      <c r="K21" s="236">
        <v>0</v>
      </c>
      <c r="L21" s="245">
        <v>0</v>
      </c>
      <c r="M21" s="245">
        <v>0</v>
      </c>
      <c r="N21" s="245">
        <v>0</v>
      </c>
      <c r="O21" s="245">
        <v>0</v>
      </c>
      <c r="P21" s="401">
        <f t="shared" si="2"/>
        <v>0</v>
      </c>
      <c r="Q21" s="401">
        <f t="shared" si="3"/>
        <v>0</v>
      </c>
      <c r="R21" s="401">
        <f t="shared" si="4"/>
        <v>0</v>
      </c>
      <c r="S21" s="401">
        <f t="shared" si="5"/>
        <v>0</v>
      </c>
      <c r="T21" s="401">
        <f t="shared" si="6"/>
        <v>0</v>
      </c>
      <c r="U21" s="248"/>
      <c r="V21" s="222"/>
      <c r="W21" s="222"/>
      <c r="X21" s="222"/>
      <c r="Y21" s="222"/>
      <c r="Z21" s="222"/>
      <c r="AA21" s="222"/>
    </row>
    <row r="22" spans="1:27" ht="20.100000000000001" customHeight="1" x14ac:dyDescent="0.2">
      <c r="A22" s="381" t="s">
        <v>82</v>
      </c>
      <c r="B22" s="377" t="s">
        <v>834</v>
      </c>
      <c r="C22" s="381" t="s">
        <v>825</v>
      </c>
      <c r="D22" s="246"/>
      <c r="E22" s="404">
        <v>0</v>
      </c>
      <c r="F22" s="245">
        <v>0</v>
      </c>
      <c r="G22" s="408">
        <v>34.47</v>
      </c>
      <c r="H22" s="245">
        <v>0</v>
      </c>
      <c r="I22" s="245">
        <v>0</v>
      </c>
      <c r="J22" s="245"/>
      <c r="K22" s="236">
        <v>0</v>
      </c>
      <c r="L22" s="245">
        <v>0</v>
      </c>
      <c r="M22" s="245">
        <v>0</v>
      </c>
      <c r="N22" s="245">
        <v>0</v>
      </c>
      <c r="O22" s="245">
        <v>0</v>
      </c>
      <c r="P22" s="401">
        <f t="shared" si="2"/>
        <v>0</v>
      </c>
      <c r="Q22" s="401">
        <f t="shared" si="3"/>
        <v>0</v>
      </c>
      <c r="R22" s="401">
        <f t="shared" si="4"/>
        <v>34.47</v>
      </c>
      <c r="S22" s="401">
        <f t="shared" si="5"/>
        <v>0</v>
      </c>
      <c r="T22" s="401">
        <f t="shared" si="6"/>
        <v>0</v>
      </c>
      <c r="U22" s="248"/>
      <c r="V22" s="222"/>
      <c r="W22" s="222"/>
      <c r="X22" s="222"/>
      <c r="Y22" s="222"/>
      <c r="Z22" s="222"/>
      <c r="AA22" s="222"/>
    </row>
    <row r="23" spans="1:27" ht="20.100000000000001" customHeight="1" x14ac:dyDescent="0.2">
      <c r="A23" s="381" t="s">
        <v>84</v>
      </c>
      <c r="B23" s="377" t="s">
        <v>835</v>
      </c>
      <c r="C23" s="381" t="s">
        <v>825</v>
      </c>
      <c r="D23" s="246"/>
      <c r="E23" s="404">
        <v>0</v>
      </c>
      <c r="F23" s="245">
        <v>0</v>
      </c>
      <c r="G23" s="408">
        <v>34.47</v>
      </c>
      <c r="H23" s="245">
        <v>0</v>
      </c>
      <c r="I23" s="245">
        <v>0</v>
      </c>
      <c r="J23" s="245"/>
      <c r="K23" s="237">
        <v>0</v>
      </c>
      <c r="L23" s="245">
        <v>0</v>
      </c>
      <c r="M23" s="245">
        <v>0</v>
      </c>
      <c r="N23" s="245">
        <v>0</v>
      </c>
      <c r="O23" s="245">
        <v>0</v>
      </c>
      <c r="P23" s="401">
        <f t="shared" si="2"/>
        <v>0</v>
      </c>
      <c r="Q23" s="401">
        <f t="shared" si="3"/>
        <v>0</v>
      </c>
      <c r="R23" s="401">
        <f t="shared" si="4"/>
        <v>34.47</v>
      </c>
      <c r="S23" s="401">
        <f t="shared" si="5"/>
        <v>0</v>
      </c>
      <c r="T23" s="401">
        <f t="shared" si="6"/>
        <v>0</v>
      </c>
      <c r="U23" s="248"/>
      <c r="V23" s="222"/>
      <c r="W23" s="222"/>
      <c r="X23" s="222"/>
      <c r="Y23" s="222"/>
      <c r="Z23" s="222"/>
      <c r="AA23" s="222"/>
    </row>
    <row r="24" spans="1:27" ht="20.100000000000001" customHeight="1" x14ac:dyDescent="0.2">
      <c r="A24" s="381" t="s">
        <v>85</v>
      </c>
      <c r="B24" s="377" t="s">
        <v>836</v>
      </c>
      <c r="C24" s="381" t="s">
        <v>825</v>
      </c>
      <c r="D24" s="246"/>
      <c r="E24" s="404">
        <v>0</v>
      </c>
      <c r="F24" s="245">
        <v>0</v>
      </c>
      <c r="G24" s="408">
        <v>16.829999999999998</v>
      </c>
      <c r="H24" s="245">
        <v>0</v>
      </c>
      <c r="I24" s="245">
        <v>0</v>
      </c>
      <c r="J24" s="245"/>
      <c r="K24" s="236">
        <v>0</v>
      </c>
      <c r="L24" s="245">
        <v>0</v>
      </c>
      <c r="M24" s="245">
        <v>0</v>
      </c>
      <c r="N24" s="245">
        <v>0</v>
      </c>
      <c r="O24" s="245">
        <v>0</v>
      </c>
      <c r="P24" s="401">
        <f t="shared" si="2"/>
        <v>0</v>
      </c>
      <c r="Q24" s="401">
        <f t="shared" si="3"/>
        <v>0</v>
      </c>
      <c r="R24" s="401">
        <f t="shared" si="4"/>
        <v>16.829999999999998</v>
      </c>
      <c r="S24" s="401">
        <f t="shared" si="5"/>
        <v>0</v>
      </c>
      <c r="T24" s="401">
        <f t="shared" si="6"/>
        <v>0</v>
      </c>
      <c r="U24" s="248"/>
      <c r="V24" s="222"/>
      <c r="W24" s="222"/>
      <c r="X24" s="222"/>
      <c r="Y24" s="222"/>
      <c r="Z24" s="222"/>
      <c r="AA24" s="222"/>
    </row>
    <row r="25" spans="1:27" ht="20.100000000000001" customHeight="1" x14ac:dyDescent="0.2">
      <c r="A25" s="381" t="s">
        <v>771</v>
      </c>
      <c r="B25" s="377" t="s">
        <v>771</v>
      </c>
      <c r="C25" s="381" t="s">
        <v>825</v>
      </c>
      <c r="D25" s="246"/>
      <c r="E25" s="403"/>
      <c r="F25" s="245"/>
      <c r="G25" s="407"/>
      <c r="H25" s="245"/>
      <c r="I25" s="245"/>
      <c r="J25" s="245"/>
      <c r="K25" s="236"/>
      <c r="L25" s="245"/>
      <c r="M25" s="245"/>
      <c r="N25" s="245"/>
      <c r="O25" s="245"/>
      <c r="P25" s="401">
        <f t="shared" si="2"/>
        <v>0</v>
      </c>
      <c r="Q25" s="401">
        <f t="shared" si="3"/>
        <v>0</v>
      </c>
      <c r="R25" s="401">
        <f t="shared" si="4"/>
        <v>0</v>
      </c>
      <c r="S25" s="401">
        <f t="shared" si="5"/>
        <v>0</v>
      </c>
      <c r="T25" s="401">
        <f t="shared" si="6"/>
        <v>0</v>
      </c>
      <c r="U25" s="248"/>
      <c r="V25" s="222"/>
      <c r="W25" s="222"/>
      <c r="X25" s="222"/>
      <c r="Y25" s="222"/>
      <c r="Z25" s="222"/>
      <c r="AA25" s="222"/>
    </row>
    <row r="26" spans="1:27" ht="20.100000000000001" customHeight="1" x14ac:dyDescent="0.2">
      <c r="A26" s="381" t="s">
        <v>87</v>
      </c>
      <c r="B26" s="377" t="s">
        <v>837</v>
      </c>
      <c r="C26" s="381" t="s">
        <v>825</v>
      </c>
      <c r="D26" s="246"/>
      <c r="E26" s="404">
        <v>0</v>
      </c>
      <c r="F26" s="245">
        <v>0</v>
      </c>
      <c r="G26" s="408">
        <v>7.14</v>
      </c>
      <c r="H26" s="245">
        <v>0</v>
      </c>
      <c r="I26" s="245">
        <v>0</v>
      </c>
      <c r="J26" s="245"/>
      <c r="K26" s="236">
        <v>0</v>
      </c>
      <c r="L26" s="245">
        <v>0</v>
      </c>
      <c r="M26" s="245">
        <v>0</v>
      </c>
      <c r="N26" s="245">
        <v>0</v>
      </c>
      <c r="O26" s="245">
        <v>0</v>
      </c>
      <c r="P26" s="401">
        <f t="shared" si="2"/>
        <v>0</v>
      </c>
      <c r="Q26" s="401">
        <f t="shared" si="3"/>
        <v>0</v>
      </c>
      <c r="R26" s="401">
        <f t="shared" si="4"/>
        <v>7.14</v>
      </c>
      <c r="S26" s="401">
        <f t="shared" si="5"/>
        <v>0</v>
      </c>
      <c r="T26" s="401">
        <f t="shared" si="6"/>
        <v>0</v>
      </c>
      <c r="U26" s="248"/>
      <c r="V26" s="222"/>
      <c r="W26" s="222"/>
      <c r="X26" s="222"/>
      <c r="Y26" s="222"/>
      <c r="Z26" s="222"/>
      <c r="AA26" s="222"/>
    </row>
    <row r="27" spans="1:27" ht="20.100000000000001" customHeight="1" x14ac:dyDescent="0.2">
      <c r="A27" s="381" t="s">
        <v>771</v>
      </c>
      <c r="B27" s="377" t="s">
        <v>771</v>
      </c>
      <c r="C27" s="381" t="s">
        <v>825</v>
      </c>
      <c r="D27" s="246"/>
      <c r="E27" s="403"/>
      <c r="F27" s="245"/>
      <c r="G27" s="407"/>
      <c r="H27" s="245"/>
      <c r="I27" s="245"/>
      <c r="J27" s="245"/>
      <c r="K27" s="236"/>
      <c r="L27" s="245"/>
      <c r="M27" s="245"/>
      <c r="N27" s="245"/>
      <c r="O27" s="245"/>
      <c r="P27" s="401">
        <f t="shared" si="2"/>
        <v>0</v>
      </c>
      <c r="Q27" s="401">
        <f t="shared" si="3"/>
        <v>0</v>
      </c>
      <c r="R27" s="401">
        <f t="shared" si="4"/>
        <v>0</v>
      </c>
      <c r="S27" s="401">
        <f t="shared" si="5"/>
        <v>0</v>
      </c>
      <c r="T27" s="401">
        <f t="shared" si="6"/>
        <v>0</v>
      </c>
      <c r="U27" s="248"/>
      <c r="V27" s="222"/>
      <c r="W27" s="222"/>
      <c r="X27" s="222"/>
      <c r="Y27" s="222"/>
      <c r="Z27" s="222"/>
      <c r="AA27" s="222"/>
    </row>
    <row r="28" spans="1:27" ht="20.100000000000001" customHeight="1" x14ac:dyDescent="0.2">
      <c r="A28" s="381" t="s">
        <v>89</v>
      </c>
      <c r="B28" s="377" t="s">
        <v>838</v>
      </c>
      <c r="C28" s="381" t="s">
        <v>825</v>
      </c>
      <c r="D28" s="246"/>
      <c r="E28" s="404">
        <v>0</v>
      </c>
      <c r="F28" s="245">
        <v>0</v>
      </c>
      <c r="G28" s="408">
        <v>0</v>
      </c>
      <c r="H28" s="245">
        <v>0</v>
      </c>
      <c r="I28" s="245">
        <v>0</v>
      </c>
      <c r="J28" s="245"/>
      <c r="K28" s="236">
        <v>0</v>
      </c>
      <c r="L28" s="245">
        <v>0</v>
      </c>
      <c r="M28" s="245">
        <v>0</v>
      </c>
      <c r="N28" s="245">
        <v>0</v>
      </c>
      <c r="O28" s="245">
        <v>0</v>
      </c>
      <c r="P28" s="401">
        <f t="shared" si="2"/>
        <v>0</v>
      </c>
      <c r="Q28" s="401">
        <f t="shared" si="3"/>
        <v>0</v>
      </c>
      <c r="R28" s="401">
        <f t="shared" si="4"/>
        <v>0</v>
      </c>
      <c r="S28" s="401">
        <f t="shared" si="5"/>
        <v>0</v>
      </c>
      <c r="T28" s="401">
        <f t="shared" si="6"/>
        <v>0</v>
      </c>
      <c r="U28" s="248"/>
      <c r="V28" s="222"/>
      <c r="W28" s="222"/>
      <c r="X28" s="222"/>
      <c r="Y28" s="222"/>
      <c r="Z28" s="222"/>
      <c r="AA28" s="222"/>
    </row>
    <row r="29" spans="1:27" ht="20.100000000000001" customHeight="1" x14ac:dyDescent="0.2">
      <c r="A29" s="381" t="s">
        <v>771</v>
      </c>
      <c r="B29" s="377" t="s">
        <v>771</v>
      </c>
      <c r="C29" s="381" t="s">
        <v>825</v>
      </c>
      <c r="D29" s="246"/>
      <c r="E29" s="404"/>
      <c r="F29" s="245"/>
      <c r="G29" s="408"/>
      <c r="H29" s="245"/>
      <c r="I29" s="245"/>
      <c r="J29" s="245"/>
      <c r="K29" s="237"/>
      <c r="L29" s="245"/>
      <c r="M29" s="245"/>
      <c r="N29" s="245"/>
      <c r="O29" s="245"/>
      <c r="P29" s="401">
        <f t="shared" si="2"/>
        <v>0</v>
      </c>
      <c r="Q29" s="401">
        <f t="shared" si="3"/>
        <v>0</v>
      </c>
      <c r="R29" s="401">
        <f t="shared" si="4"/>
        <v>0</v>
      </c>
      <c r="S29" s="401">
        <f t="shared" si="5"/>
        <v>0</v>
      </c>
      <c r="T29" s="401">
        <f t="shared" si="6"/>
        <v>0</v>
      </c>
      <c r="U29" s="248"/>
      <c r="V29" s="222"/>
      <c r="W29" s="222"/>
      <c r="X29" s="222"/>
      <c r="Y29" s="222"/>
      <c r="Z29" s="222"/>
      <c r="AA29" s="222"/>
    </row>
    <row r="30" spans="1:27" ht="20.100000000000001" customHeight="1" x14ac:dyDescent="0.2">
      <c r="A30" s="381" t="s">
        <v>100</v>
      </c>
      <c r="B30" s="377" t="s">
        <v>839</v>
      </c>
      <c r="C30" s="381" t="s">
        <v>825</v>
      </c>
      <c r="D30" s="246"/>
      <c r="E30" s="404">
        <v>5.6130000000000004</v>
      </c>
      <c r="F30" s="245">
        <v>0</v>
      </c>
      <c r="G30" s="408">
        <v>57.085999999999999</v>
      </c>
      <c r="H30" s="245">
        <v>0</v>
      </c>
      <c r="I30" s="245">
        <v>779</v>
      </c>
      <c r="J30" s="245"/>
      <c r="K30" s="237">
        <v>2.3929999999999998</v>
      </c>
      <c r="L30" s="245">
        <v>0</v>
      </c>
      <c r="M30" s="245">
        <v>11.702</v>
      </c>
      <c r="N30" s="245">
        <v>0</v>
      </c>
      <c r="O30" s="245">
        <v>510</v>
      </c>
      <c r="P30" s="401">
        <f t="shared" si="2"/>
        <v>3.2200000000000006</v>
      </c>
      <c r="Q30" s="401">
        <f t="shared" si="3"/>
        <v>0</v>
      </c>
      <c r="R30" s="401">
        <f t="shared" si="4"/>
        <v>45.384</v>
      </c>
      <c r="S30" s="401">
        <f t="shared" si="5"/>
        <v>0</v>
      </c>
      <c r="T30" s="401">
        <f t="shared" si="6"/>
        <v>269</v>
      </c>
      <c r="U30" s="248"/>
      <c r="V30" s="222"/>
      <c r="W30" s="222"/>
      <c r="X30" s="222"/>
      <c r="Y30" s="222"/>
      <c r="Z30" s="222"/>
      <c r="AA30" s="222"/>
    </row>
    <row r="31" spans="1:27" ht="20.100000000000001" customHeight="1" x14ac:dyDescent="0.2">
      <c r="A31" s="381" t="s">
        <v>101</v>
      </c>
      <c r="B31" s="377" t="s">
        <v>840</v>
      </c>
      <c r="C31" s="381" t="s">
        <v>825</v>
      </c>
      <c r="D31" s="246"/>
      <c r="E31" s="404">
        <v>5.6130000000000004</v>
      </c>
      <c r="F31" s="245">
        <v>0</v>
      </c>
      <c r="G31" s="408">
        <v>0.26</v>
      </c>
      <c r="H31" s="245">
        <v>0</v>
      </c>
      <c r="I31" s="245">
        <v>19</v>
      </c>
      <c r="J31" s="245"/>
      <c r="K31" s="237">
        <v>2.3929999999999998</v>
      </c>
      <c r="L31" s="245">
        <v>0</v>
      </c>
      <c r="M31" s="245">
        <v>0.23</v>
      </c>
      <c r="N31" s="245">
        <v>0</v>
      </c>
      <c r="O31" s="245">
        <v>2</v>
      </c>
      <c r="P31" s="401">
        <f t="shared" si="2"/>
        <v>3.2200000000000006</v>
      </c>
      <c r="Q31" s="401">
        <f t="shared" si="3"/>
        <v>0</v>
      </c>
      <c r="R31" s="401">
        <f t="shared" si="4"/>
        <v>0.03</v>
      </c>
      <c r="S31" s="401">
        <f t="shared" si="5"/>
        <v>0</v>
      </c>
      <c r="T31" s="401">
        <f t="shared" si="6"/>
        <v>17</v>
      </c>
      <c r="U31" s="248"/>
      <c r="V31" s="222"/>
      <c r="W31" s="222"/>
      <c r="X31" s="222"/>
      <c r="Y31" s="222"/>
      <c r="Z31" s="222"/>
      <c r="AA31" s="222"/>
    </row>
    <row r="32" spans="1:27" ht="20.100000000000001" customHeight="1" x14ac:dyDescent="0.2">
      <c r="A32" s="381" t="s">
        <v>102</v>
      </c>
      <c r="B32" s="377" t="s">
        <v>841</v>
      </c>
      <c r="C32" s="381" t="s">
        <v>825</v>
      </c>
      <c r="D32" s="246"/>
      <c r="E32" s="404">
        <v>5.5500000000000007</v>
      </c>
      <c r="F32" s="245">
        <v>0</v>
      </c>
      <c r="G32" s="408">
        <v>0.26</v>
      </c>
      <c r="H32" s="245">
        <v>0</v>
      </c>
      <c r="I32" s="245">
        <v>19</v>
      </c>
      <c r="J32" s="245"/>
      <c r="K32" s="236">
        <v>2.3299999999999996</v>
      </c>
      <c r="L32" s="245">
        <v>0</v>
      </c>
      <c r="M32" s="245">
        <v>0.23</v>
      </c>
      <c r="N32" s="245">
        <v>0</v>
      </c>
      <c r="O32" s="245">
        <v>2</v>
      </c>
      <c r="P32" s="401">
        <f t="shared" si="2"/>
        <v>3.2200000000000011</v>
      </c>
      <c r="Q32" s="401">
        <f t="shared" si="3"/>
        <v>0</v>
      </c>
      <c r="R32" s="401">
        <f t="shared" si="4"/>
        <v>0.03</v>
      </c>
      <c r="S32" s="401">
        <f t="shared" si="5"/>
        <v>0</v>
      </c>
      <c r="T32" s="401">
        <f t="shared" si="6"/>
        <v>17</v>
      </c>
      <c r="U32" s="248"/>
      <c r="V32" s="222"/>
      <c r="W32" s="222"/>
      <c r="X32" s="222"/>
      <c r="Y32" s="222"/>
      <c r="Z32" s="222"/>
      <c r="AA32" s="222"/>
    </row>
    <row r="33" spans="1:27" ht="20.100000000000001" customHeight="1" x14ac:dyDescent="0.2">
      <c r="A33" s="378" t="s">
        <v>1058</v>
      </c>
      <c r="B33" s="396" t="s">
        <v>870</v>
      </c>
      <c r="C33" s="383" t="s">
        <v>871</v>
      </c>
      <c r="D33" s="246"/>
      <c r="E33" s="404">
        <v>0</v>
      </c>
      <c r="F33" s="245"/>
      <c r="G33" s="408">
        <v>0</v>
      </c>
      <c r="H33" s="245"/>
      <c r="I33" s="245">
        <v>0</v>
      </c>
      <c r="J33" s="245" t="s">
        <v>340</v>
      </c>
      <c r="K33" s="238">
        <v>0</v>
      </c>
      <c r="L33" s="245"/>
      <c r="M33" s="245">
        <v>0</v>
      </c>
      <c r="N33" s="245"/>
      <c r="O33" s="245">
        <v>0</v>
      </c>
      <c r="P33" s="401">
        <f t="shared" si="2"/>
        <v>0</v>
      </c>
      <c r="Q33" s="401">
        <f t="shared" si="3"/>
        <v>0</v>
      </c>
      <c r="R33" s="401">
        <f t="shared" si="4"/>
        <v>0</v>
      </c>
      <c r="S33" s="401">
        <f t="shared" si="5"/>
        <v>0</v>
      </c>
      <c r="T33" s="401">
        <f t="shared" si="6"/>
        <v>0</v>
      </c>
      <c r="U33" s="248"/>
      <c r="V33" s="222"/>
      <c r="W33" s="222"/>
      <c r="X33" s="222"/>
      <c r="Y33" s="222"/>
      <c r="Z33" s="222"/>
      <c r="AA33" s="222"/>
    </row>
    <row r="34" spans="1:27" ht="20.100000000000001" customHeight="1" x14ac:dyDescent="0.2">
      <c r="A34" s="378" t="s">
        <v>718</v>
      </c>
      <c r="B34" s="396" t="s">
        <v>872</v>
      </c>
      <c r="C34" s="383" t="s">
        <v>873</v>
      </c>
      <c r="D34" s="246"/>
      <c r="E34" s="404">
        <v>0.4</v>
      </c>
      <c r="F34" s="245">
        <v>0</v>
      </c>
      <c r="G34" s="408">
        <v>0</v>
      </c>
      <c r="H34" s="245">
        <v>0</v>
      </c>
      <c r="I34" s="245">
        <v>0</v>
      </c>
      <c r="J34" s="245" t="s">
        <v>340</v>
      </c>
      <c r="K34" s="238">
        <v>0</v>
      </c>
      <c r="L34" s="245">
        <v>0</v>
      </c>
      <c r="M34" s="245">
        <v>0</v>
      </c>
      <c r="N34" s="245">
        <v>0</v>
      </c>
      <c r="O34" s="245">
        <v>0</v>
      </c>
      <c r="P34" s="401">
        <f t="shared" si="2"/>
        <v>0.4</v>
      </c>
      <c r="Q34" s="401">
        <f t="shared" si="3"/>
        <v>0</v>
      </c>
      <c r="R34" s="401">
        <f t="shared" si="4"/>
        <v>0</v>
      </c>
      <c r="S34" s="401">
        <f t="shared" si="5"/>
        <v>0</v>
      </c>
      <c r="T34" s="401">
        <f t="shared" si="6"/>
        <v>0</v>
      </c>
      <c r="U34" s="248"/>
      <c r="V34" s="222"/>
      <c r="W34" s="222"/>
      <c r="X34" s="222"/>
      <c r="Y34" s="222"/>
      <c r="Z34" s="222"/>
      <c r="AA34" s="222"/>
    </row>
    <row r="35" spans="1:27" ht="20.100000000000001" customHeight="1" x14ac:dyDescent="0.2">
      <c r="A35" s="378" t="s">
        <v>719</v>
      </c>
      <c r="B35" s="396" t="s">
        <v>874</v>
      </c>
      <c r="C35" s="383" t="s">
        <v>875</v>
      </c>
      <c r="D35" s="246"/>
      <c r="E35" s="404">
        <v>0.56999999999999995</v>
      </c>
      <c r="F35" s="245">
        <v>0</v>
      </c>
      <c r="G35" s="408">
        <v>0</v>
      </c>
      <c r="H35" s="245">
        <v>0</v>
      </c>
      <c r="I35" s="245">
        <v>0</v>
      </c>
      <c r="J35" s="245" t="s">
        <v>340</v>
      </c>
      <c r="K35" s="238">
        <v>0</v>
      </c>
      <c r="L35" s="245">
        <v>0</v>
      </c>
      <c r="M35" s="245">
        <v>0</v>
      </c>
      <c r="N35" s="245">
        <v>0</v>
      </c>
      <c r="O35" s="245">
        <v>0</v>
      </c>
      <c r="P35" s="401">
        <f t="shared" si="2"/>
        <v>0.56999999999999995</v>
      </c>
      <c r="Q35" s="401">
        <f t="shared" si="3"/>
        <v>0</v>
      </c>
      <c r="R35" s="401">
        <f t="shared" si="4"/>
        <v>0</v>
      </c>
      <c r="S35" s="401">
        <f t="shared" si="5"/>
        <v>0</v>
      </c>
      <c r="T35" s="401">
        <f t="shared" si="6"/>
        <v>0</v>
      </c>
      <c r="U35" s="248"/>
      <c r="V35" s="222"/>
      <c r="W35" s="222"/>
      <c r="X35" s="222"/>
      <c r="Y35" s="222"/>
      <c r="Z35" s="222"/>
      <c r="AA35" s="222"/>
    </row>
    <row r="36" spans="1:27" ht="20.100000000000001" customHeight="1" x14ac:dyDescent="0.2">
      <c r="A36" s="378" t="s">
        <v>876</v>
      </c>
      <c r="B36" s="396" t="s">
        <v>877</v>
      </c>
      <c r="C36" s="383" t="s">
        <v>878</v>
      </c>
      <c r="D36" s="246"/>
      <c r="E36" s="404">
        <v>1.2</v>
      </c>
      <c r="F36" s="245">
        <v>0</v>
      </c>
      <c r="G36" s="408">
        <v>0</v>
      </c>
      <c r="H36" s="245">
        <v>0</v>
      </c>
      <c r="I36" s="245">
        <v>0</v>
      </c>
      <c r="J36" s="245" t="s">
        <v>340</v>
      </c>
      <c r="K36" s="238">
        <v>0</v>
      </c>
      <c r="L36" s="245">
        <v>0</v>
      </c>
      <c r="M36" s="245">
        <v>0</v>
      </c>
      <c r="N36" s="245">
        <v>0</v>
      </c>
      <c r="O36" s="245">
        <v>0</v>
      </c>
      <c r="P36" s="401">
        <f t="shared" si="2"/>
        <v>1.2</v>
      </c>
      <c r="Q36" s="401">
        <f t="shared" si="3"/>
        <v>0</v>
      </c>
      <c r="R36" s="401">
        <f t="shared" si="4"/>
        <v>0</v>
      </c>
      <c r="S36" s="401">
        <f t="shared" si="5"/>
        <v>0</v>
      </c>
      <c r="T36" s="401">
        <f t="shared" si="6"/>
        <v>0</v>
      </c>
      <c r="U36" s="248"/>
      <c r="V36" s="222"/>
      <c r="W36" s="222"/>
      <c r="X36" s="222"/>
      <c r="Y36" s="222"/>
      <c r="Z36" s="222"/>
      <c r="AA36" s="222"/>
    </row>
    <row r="37" spans="1:27" ht="20.100000000000001" customHeight="1" x14ac:dyDescent="0.2">
      <c r="A37" s="378" t="s">
        <v>879</v>
      </c>
      <c r="B37" s="396" t="s">
        <v>880</v>
      </c>
      <c r="C37" s="383" t="s">
        <v>881</v>
      </c>
      <c r="D37" s="246"/>
      <c r="E37" s="404">
        <v>0.25</v>
      </c>
      <c r="F37" s="245">
        <v>0</v>
      </c>
      <c r="G37" s="408">
        <v>0</v>
      </c>
      <c r="H37" s="245">
        <v>0</v>
      </c>
      <c r="I37" s="245">
        <v>0</v>
      </c>
      <c r="J37" s="245" t="s">
        <v>340</v>
      </c>
      <c r="K37" s="238">
        <v>0</v>
      </c>
      <c r="L37" s="245">
        <v>0</v>
      </c>
      <c r="M37" s="245">
        <v>0</v>
      </c>
      <c r="N37" s="245">
        <v>0</v>
      </c>
      <c r="O37" s="245">
        <v>0</v>
      </c>
      <c r="P37" s="401">
        <f t="shared" si="2"/>
        <v>0.25</v>
      </c>
      <c r="Q37" s="401">
        <f t="shared" si="3"/>
        <v>0</v>
      </c>
      <c r="R37" s="401">
        <f t="shared" si="4"/>
        <v>0</v>
      </c>
      <c r="S37" s="401">
        <f t="shared" si="5"/>
        <v>0</v>
      </c>
      <c r="T37" s="401">
        <f t="shared" si="6"/>
        <v>0</v>
      </c>
      <c r="U37" s="248"/>
      <c r="V37" s="222"/>
      <c r="W37" s="222"/>
      <c r="X37" s="222"/>
      <c r="Y37" s="222"/>
      <c r="Z37" s="222"/>
      <c r="AA37" s="222"/>
    </row>
    <row r="38" spans="1:27" ht="20.100000000000001" customHeight="1" x14ac:dyDescent="0.2">
      <c r="A38" s="378" t="s">
        <v>882</v>
      </c>
      <c r="B38" s="396" t="s">
        <v>883</v>
      </c>
      <c r="C38" s="383" t="s">
        <v>884</v>
      </c>
      <c r="D38" s="246"/>
      <c r="E38" s="404">
        <v>0.4</v>
      </c>
      <c r="F38" s="245">
        <v>0</v>
      </c>
      <c r="G38" s="408">
        <v>0</v>
      </c>
      <c r="H38" s="245">
        <v>0</v>
      </c>
      <c r="I38" s="245">
        <v>0</v>
      </c>
      <c r="J38" s="245" t="s">
        <v>340</v>
      </c>
      <c r="K38" s="238">
        <v>0</v>
      </c>
      <c r="L38" s="245">
        <v>0</v>
      </c>
      <c r="M38" s="245">
        <v>0</v>
      </c>
      <c r="N38" s="245">
        <v>0</v>
      </c>
      <c r="O38" s="245">
        <v>0</v>
      </c>
      <c r="P38" s="401">
        <f t="shared" si="2"/>
        <v>0.4</v>
      </c>
      <c r="Q38" s="401">
        <f t="shared" si="3"/>
        <v>0</v>
      </c>
      <c r="R38" s="401">
        <f t="shared" si="4"/>
        <v>0</v>
      </c>
      <c r="S38" s="401">
        <f t="shared" si="5"/>
        <v>0</v>
      </c>
      <c r="T38" s="401">
        <f t="shared" si="6"/>
        <v>0</v>
      </c>
      <c r="U38" s="248"/>
      <c r="V38" s="222"/>
      <c r="W38" s="222"/>
      <c r="X38" s="222"/>
      <c r="Y38" s="222"/>
      <c r="Z38" s="222"/>
      <c r="AA38" s="222"/>
    </row>
    <row r="39" spans="1:27" ht="20.100000000000001" customHeight="1" thickBot="1" x14ac:dyDescent="0.25">
      <c r="A39" s="378" t="s">
        <v>885</v>
      </c>
      <c r="B39" s="396" t="s">
        <v>886</v>
      </c>
      <c r="C39" s="383" t="s">
        <v>887</v>
      </c>
      <c r="D39" s="246"/>
      <c r="E39" s="404">
        <v>0.4</v>
      </c>
      <c r="F39" s="245">
        <v>0</v>
      </c>
      <c r="G39" s="408">
        <v>0</v>
      </c>
      <c r="H39" s="245">
        <v>0</v>
      </c>
      <c r="I39" s="245">
        <v>0</v>
      </c>
      <c r="J39" s="245" t="s">
        <v>340</v>
      </c>
      <c r="K39" s="238">
        <v>0</v>
      </c>
      <c r="L39" s="245">
        <v>0</v>
      </c>
      <c r="M39" s="245">
        <v>0</v>
      </c>
      <c r="N39" s="245">
        <v>0</v>
      </c>
      <c r="O39" s="245">
        <v>0</v>
      </c>
      <c r="P39" s="401">
        <f t="shared" si="2"/>
        <v>0.4</v>
      </c>
      <c r="Q39" s="401">
        <f t="shared" si="3"/>
        <v>0</v>
      </c>
      <c r="R39" s="401">
        <f t="shared" si="4"/>
        <v>0</v>
      </c>
      <c r="S39" s="401">
        <f t="shared" si="5"/>
        <v>0</v>
      </c>
      <c r="T39" s="401">
        <f t="shared" si="6"/>
        <v>0</v>
      </c>
      <c r="U39" s="248"/>
      <c r="V39" s="222"/>
      <c r="W39" s="222"/>
      <c r="X39" s="222"/>
      <c r="Y39" s="222"/>
      <c r="Z39" s="222"/>
      <c r="AA39" s="222"/>
    </row>
    <row r="40" spans="1:27" ht="20.100000000000001" customHeight="1" x14ac:dyDescent="0.2">
      <c r="A40" s="378" t="s">
        <v>888</v>
      </c>
      <c r="B40" s="385" t="s">
        <v>889</v>
      </c>
      <c r="C40" s="386" t="s">
        <v>890</v>
      </c>
      <c r="D40" s="246"/>
      <c r="E40" s="404">
        <v>0.25</v>
      </c>
      <c r="F40" s="245">
        <v>0</v>
      </c>
      <c r="G40" s="408">
        <v>0</v>
      </c>
      <c r="H40" s="245">
        <v>0</v>
      </c>
      <c r="I40" s="245">
        <v>0</v>
      </c>
      <c r="J40" s="245">
        <v>2022</v>
      </c>
      <c r="K40" s="238">
        <v>0.25</v>
      </c>
      <c r="L40" s="245">
        <v>0</v>
      </c>
      <c r="M40" s="245">
        <v>0</v>
      </c>
      <c r="N40" s="245">
        <v>0</v>
      </c>
      <c r="O40" s="245">
        <v>0</v>
      </c>
      <c r="P40" s="401">
        <f t="shared" si="2"/>
        <v>0</v>
      </c>
      <c r="Q40" s="401">
        <f t="shared" si="3"/>
        <v>0</v>
      </c>
      <c r="R40" s="401">
        <f t="shared" si="4"/>
        <v>0</v>
      </c>
      <c r="S40" s="401">
        <f t="shared" si="5"/>
        <v>0</v>
      </c>
      <c r="T40" s="401">
        <f t="shared" si="6"/>
        <v>0</v>
      </c>
      <c r="U40" s="248"/>
      <c r="V40" s="222"/>
      <c r="W40" s="222"/>
      <c r="X40" s="222"/>
      <c r="Y40" s="222"/>
      <c r="Z40" s="222"/>
      <c r="AA40" s="222"/>
    </row>
    <row r="41" spans="1:27" ht="20.100000000000001" customHeight="1" x14ac:dyDescent="0.2">
      <c r="A41" s="397" t="s">
        <v>891</v>
      </c>
      <c r="B41" s="387" t="s">
        <v>892</v>
      </c>
      <c r="C41" s="386" t="s">
        <v>890</v>
      </c>
      <c r="D41" s="246"/>
      <c r="E41" s="404">
        <v>0.63</v>
      </c>
      <c r="F41" s="245">
        <v>0</v>
      </c>
      <c r="G41" s="408">
        <v>0.1</v>
      </c>
      <c r="H41" s="245">
        <v>0</v>
      </c>
      <c r="I41" s="245">
        <v>0</v>
      </c>
      <c r="J41" s="245">
        <v>2022</v>
      </c>
      <c r="K41" s="238">
        <v>0.63</v>
      </c>
      <c r="L41" s="245">
        <v>0</v>
      </c>
      <c r="M41" s="245">
        <v>0.1</v>
      </c>
      <c r="N41" s="245">
        <v>0</v>
      </c>
      <c r="O41" s="245">
        <v>0</v>
      </c>
      <c r="P41" s="401">
        <f t="shared" si="2"/>
        <v>0</v>
      </c>
      <c r="Q41" s="401">
        <f t="shared" si="3"/>
        <v>0</v>
      </c>
      <c r="R41" s="401">
        <f t="shared" si="4"/>
        <v>0</v>
      </c>
      <c r="S41" s="401">
        <f t="shared" si="5"/>
        <v>0</v>
      </c>
      <c r="T41" s="401">
        <f t="shared" si="6"/>
        <v>0</v>
      </c>
      <c r="U41" s="248"/>
      <c r="V41" s="222"/>
      <c r="W41" s="222"/>
      <c r="X41" s="222"/>
      <c r="Y41" s="222"/>
      <c r="Z41" s="222"/>
      <c r="AA41" s="222"/>
    </row>
    <row r="42" spans="1:27" ht="20.100000000000001" customHeight="1" x14ac:dyDescent="0.2">
      <c r="A42" s="397" t="s">
        <v>893</v>
      </c>
      <c r="B42" s="387" t="s">
        <v>894</v>
      </c>
      <c r="C42" s="386" t="s">
        <v>895</v>
      </c>
      <c r="D42" s="246"/>
      <c r="E42" s="404">
        <v>0.25</v>
      </c>
      <c r="F42" s="245">
        <v>0</v>
      </c>
      <c r="G42" s="408">
        <v>0.05</v>
      </c>
      <c r="H42" s="245">
        <v>0</v>
      </c>
      <c r="I42" s="245">
        <v>0</v>
      </c>
      <c r="J42" s="245">
        <v>2022</v>
      </c>
      <c r="K42" s="239">
        <v>0.25</v>
      </c>
      <c r="L42" s="245">
        <v>0</v>
      </c>
      <c r="M42" s="245">
        <v>0.05</v>
      </c>
      <c r="N42" s="245">
        <v>0</v>
      </c>
      <c r="O42" s="245">
        <v>0</v>
      </c>
      <c r="P42" s="401">
        <f t="shared" si="2"/>
        <v>0</v>
      </c>
      <c r="Q42" s="401">
        <f t="shared" si="3"/>
        <v>0</v>
      </c>
      <c r="R42" s="401">
        <f t="shared" si="4"/>
        <v>0</v>
      </c>
      <c r="S42" s="401">
        <f t="shared" si="5"/>
        <v>0</v>
      </c>
      <c r="T42" s="401">
        <f t="shared" si="6"/>
        <v>0</v>
      </c>
      <c r="U42" s="248"/>
      <c r="V42" s="222"/>
      <c r="W42" s="222"/>
      <c r="X42" s="222"/>
      <c r="Y42" s="222"/>
      <c r="Z42" s="222"/>
      <c r="AA42" s="222"/>
    </row>
    <row r="43" spans="1:27" ht="20.100000000000001" customHeight="1" x14ac:dyDescent="0.2">
      <c r="A43" s="397" t="s">
        <v>896</v>
      </c>
      <c r="B43" s="387" t="s">
        <v>897</v>
      </c>
      <c r="C43" s="386" t="s">
        <v>898</v>
      </c>
      <c r="D43" s="246"/>
      <c r="E43" s="404">
        <v>0.4</v>
      </c>
      <c r="F43" s="245">
        <v>0</v>
      </c>
      <c r="G43" s="408">
        <v>0.05</v>
      </c>
      <c r="H43" s="245">
        <v>0</v>
      </c>
      <c r="I43" s="245">
        <v>0</v>
      </c>
      <c r="J43" s="245">
        <v>2022</v>
      </c>
      <c r="K43" s="239">
        <v>0.4</v>
      </c>
      <c r="L43" s="245">
        <v>0</v>
      </c>
      <c r="M43" s="245">
        <v>0.05</v>
      </c>
      <c r="N43" s="245">
        <v>0</v>
      </c>
      <c r="O43" s="245">
        <v>0</v>
      </c>
      <c r="P43" s="401">
        <f t="shared" si="2"/>
        <v>0</v>
      </c>
      <c r="Q43" s="401">
        <f t="shared" si="3"/>
        <v>0</v>
      </c>
      <c r="R43" s="401">
        <f t="shared" si="4"/>
        <v>0</v>
      </c>
      <c r="S43" s="401">
        <f t="shared" si="5"/>
        <v>0</v>
      </c>
      <c r="T43" s="401">
        <f t="shared" si="6"/>
        <v>0</v>
      </c>
      <c r="U43" s="248"/>
      <c r="V43" s="222"/>
      <c r="W43" s="222"/>
      <c r="X43" s="222"/>
      <c r="Y43" s="222"/>
      <c r="Z43" s="222"/>
      <c r="AA43" s="222"/>
    </row>
    <row r="44" spans="1:27" ht="20.100000000000001" customHeight="1" x14ac:dyDescent="0.2">
      <c r="A44" s="397" t="s">
        <v>899</v>
      </c>
      <c r="B44" s="387" t="s">
        <v>900</v>
      </c>
      <c r="C44" s="386" t="s">
        <v>901</v>
      </c>
      <c r="D44" s="246"/>
      <c r="E44" s="404">
        <v>0.4</v>
      </c>
      <c r="F44" s="245">
        <v>0</v>
      </c>
      <c r="G44" s="408">
        <v>0.06</v>
      </c>
      <c r="H44" s="245">
        <v>0</v>
      </c>
      <c r="I44" s="245">
        <v>0</v>
      </c>
      <c r="J44" s="245">
        <v>2022</v>
      </c>
      <c r="K44" s="239">
        <v>0.4</v>
      </c>
      <c r="L44" s="245">
        <v>0</v>
      </c>
      <c r="M44" s="245">
        <v>0.03</v>
      </c>
      <c r="N44" s="245">
        <v>0</v>
      </c>
      <c r="O44" s="245">
        <v>0</v>
      </c>
      <c r="P44" s="401">
        <f t="shared" si="2"/>
        <v>0</v>
      </c>
      <c r="Q44" s="401">
        <f t="shared" si="3"/>
        <v>0</v>
      </c>
      <c r="R44" s="401">
        <f t="shared" si="4"/>
        <v>0.03</v>
      </c>
      <c r="S44" s="401">
        <f t="shared" si="5"/>
        <v>0</v>
      </c>
      <c r="T44" s="401">
        <f t="shared" si="6"/>
        <v>0</v>
      </c>
      <c r="U44" s="248"/>
      <c r="V44" s="222"/>
      <c r="W44" s="222"/>
      <c r="X44" s="222"/>
      <c r="Y44" s="222"/>
      <c r="Z44" s="222"/>
      <c r="AA44" s="222"/>
    </row>
    <row r="45" spans="1:27" ht="20.100000000000001" customHeight="1" x14ac:dyDescent="0.2">
      <c r="A45" s="397" t="s">
        <v>902</v>
      </c>
      <c r="B45" s="380" t="s">
        <v>903</v>
      </c>
      <c r="C45" s="388" t="s">
        <v>904</v>
      </c>
      <c r="D45" s="246"/>
      <c r="E45" s="404">
        <v>0.4</v>
      </c>
      <c r="F45" s="245">
        <v>0</v>
      </c>
      <c r="G45" s="408">
        <v>0</v>
      </c>
      <c r="H45" s="245">
        <v>0</v>
      </c>
      <c r="I45" s="245">
        <v>0</v>
      </c>
      <c r="J45" s="245">
        <v>2022</v>
      </c>
      <c r="K45" s="239">
        <v>0.4</v>
      </c>
      <c r="L45" s="245">
        <v>0</v>
      </c>
      <c r="M45" s="245">
        <v>0</v>
      </c>
      <c r="N45" s="245">
        <v>0</v>
      </c>
      <c r="O45" s="245">
        <v>0</v>
      </c>
      <c r="P45" s="401">
        <f t="shared" si="2"/>
        <v>0</v>
      </c>
      <c r="Q45" s="401">
        <f t="shared" si="3"/>
        <v>0</v>
      </c>
      <c r="R45" s="401">
        <f t="shared" si="4"/>
        <v>0</v>
      </c>
      <c r="S45" s="401">
        <f t="shared" si="5"/>
        <v>0</v>
      </c>
      <c r="T45" s="401">
        <f t="shared" si="6"/>
        <v>0</v>
      </c>
      <c r="U45" s="248"/>
      <c r="V45" s="222"/>
      <c r="W45" s="222"/>
      <c r="X45" s="222"/>
      <c r="Y45" s="222"/>
      <c r="Z45" s="222"/>
      <c r="AA45" s="222"/>
    </row>
    <row r="46" spans="1:27" ht="20.100000000000001" customHeight="1" x14ac:dyDescent="0.2">
      <c r="A46" s="397" t="s">
        <v>905</v>
      </c>
      <c r="B46" s="376" t="s">
        <v>906</v>
      </c>
      <c r="C46" s="386" t="s">
        <v>907</v>
      </c>
      <c r="D46" s="246"/>
      <c r="E46" s="404">
        <v>0</v>
      </c>
      <c r="F46" s="245">
        <v>0</v>
      </c>
      <c r="G46" s="408">
        <v>0</v>
      </c>
      <c r="H46" s="245">
        <v>0</v>
      </c>
      <c r="I46" s="245">
        <v>1</v>
      </c>
      <c r="J46" s="245">
        <v>2022</v>
      </c>
      <c r="K46" s="239">
        <v>0</v>
      </c>
      <c r="L46" s="245">
        <v>0</v>
      </c>
      <c r="M46" s="245">
        <v>0</v>
      </c>
      <c r="N46" s="245">
        <v>0</v>
      </c>
      <c r="O46" s="245">
        <v>0</v>
      </c>
      <c r="P46" s="401">
        <f t="shared" si="2"/>
        <v>0</v>
      </c>
      <c r="Q46" s="401">
        <f t="shared" si="3"/>
        <v>0</v>
      </c>
      <c r="R46" s="401">
        <f t="shared" si="4"/>
        <v>0</v>
      </c>
      <c r="S46" s="401">
        <f t="shared" si="5"/>
        <v>0</v>
      </c>
      <c r="T46" s="401">
        <f t="shared" si="6"/>
        <v>1</v>
      </c>
      <c r="U46" s="248"/>
      <c r="V46" s="222"/>
      <c r="W46" s="222"/>
      <c r="X46" s="222"/>
      <c r="Y46" s="222"/>
      <c r="Z46" s="222"/>
      <c r="AA46" s="222"/>
    </row>
    <row r="47" spans="1:27" ht="20.100000000000001" customHeight="1" x14ac:dyDescent="0.2">
      <c r="A47" s="397" t="s">
        <v>908</v>
      </c>
      <c r="B47" s="376" t="s">
        <v>909</v>
      </c>
      <c r="C47" s="386" t="s">
        <v>910</v>
      </c>
      <c r="D47" s="246"/>
      <c r="E47" s="404">
        <v>0</v>
      </c>
      <c r="F47" s="245">
        <v>0</v>
      </c>
      <c r="G47" s="408">
        <v>0</v>
      </c>
      <c r="H47" s="245">
        <v>0</v>
      </c>
      <c r="I47" s="245">
        <v>1</v>
      </c>
      <c r="J47" s="245">
        <v>2022</v>
      </c>
      <c r="K47" s="239">
        <v>0</v>
      </c>
      <c r="L47" s="245">
        <v>0</v>
      </c>
      <c r="M47" s="245">
        <v>0</v>
      </c>
      <c r="N47" s="245">
        <v>0</v>
      </c>
      <c r="O47" s="245">
        <v>0</v>
      </c>
      <c r="P47" s="401">
        <f t="shared" si="2"/>
        <v>0</v>
      </c>
      <c r="Q47" s="401">
        <f t="shared" si="3"/>
        <v>0</v>
      </c>
      <c r="R47" s="401">
        <f t="shared" si="4"/>
        <v>0</v>
      </c>
      <c r="S47" s="401">
        <f t="shared" si="5"/>
        <v>0</v>
      </c>
      <c r="T47" s="401">
        <f t="shared" si="6"/>
        <v>1</v>
      </c>
      <c r="U47" s="248"/>
      <c r="V47" s="222"/>
      <c r="W47" s="222"/>
      <c r="X47" s="222"/>
      <c r="Y47" s="222"/>
      <c r="Z47" s="222"/>
      <c r="AA47" s="222"/>
    </row>
    <row r="48" spans="1:27" ht="20.100000000000001" customHeight="1" x14ac:dyDescent="0.2">
      <c r="A48" s="397" t="s">
        <v>911</v>
      </c>
      <c r="B48" s="376" t="s">
        <v>912</v>
      </c>
      <c r="C48" s="386" t="s">
        <v>913</v>
      </c>
      <c r="D48" s="246"/>
      <c r="E48" s="404">
        <v>0</v>
      </c>
      <c r="F48" s="245">
        <v>0</v>
      </c>
      <c r="G48" s="408">
        <v>0</v>
      </c>
      <c r="H48" s="245">
        <v>0</v>
      </c>
      <c r="I48" s="245">
        <v>1</v>
      </c>
      <c r="J48" s="245">
        <v>2022</v>
      </c>
      <c r="K48" s="239">
        <v>0</v>
      </c>
      <c r="L48" s="245">
        <v>0</v>
      </c>
      <c r="M48" s="245">
        <v>0</v>
      </c>
      <c r="N48" s="245">
        <v>0</v>
      </c>
      <c r="O48" s="245">
        <v>0</v>
      </c>
      <c r="P48" s="401">
        <f t="shared" si="2"/>
        <v>0</v>
      </c>
      <c r="Q48" s="401">
        <f t="shared" si="3"/>
        <v>0</v>
      </c>
      <c r="R48" s="401">
        <f t="shared" si="4"/>
        <v>0</v>
      </c>
      <c r="S48" s="401">
        <f t="shared" si="5"/>
        <v>0</v>
      </c>
      <c r="T48" s="401">
        <f t="shared" si="6"/>
        <v>1</v>
      </c>
      <c r="U48" s="248"/>
      <c r="V48" s="222"/>
      <c r="W48" s="222"/>
      <c r="X48" s="222"/>
      <c r="Y48" s="222"/>
      <c r="Z48" s="222"/>
      <c r="AA48" s="222"/>
    </row>
    <row r="49" spans="1:27" ht="20.100000000000001" customHeight="1" x14ac:dyDescent="0.2">
      <c r="A49" s="397" t="s">
        <v>914</v>
      </c>
      <c r="B49" s="376" t="s">
        <v>915</v>
      </c>
      <c r="C49" s="386" t="s">
        <v>916</v>
      </c>
      <c r="D49" s="246"/>
      <c r="E49" s="404">
        <v>0</v>
      </c>
      <c r="F49" s="245">
        <v>0</v>
      </c>
      <c r="G49" s="408">
        <v>0</v>
      </c>
      <c r="H49" s="245">
        <v>0</v>
      </c>
      <c r="I49" s="245">
        <v>1</v>
      </c>
      <c r="J49" s="245">
        <v>2022</v>
      </c>
      <c r="K49" s="239">
        <v>0</v>
      </c>
      <c r="L49" s="245">
        <v>0</v>
      </c>
      <c r="M49" s="245">
        <v>0</v>
      </c>
      <c r="N49" s="245">
        <v>0</v>
      </c>
      <c r="O49" s="245">
        <v>0</v>
      </c>
      <c r="P49" s="401">
        <f t="shared" si="2"/>
        <v>0</v>
      </c>
      <c r="Q49" s="401">
        <f t="shared" si="3"/>
        <v>0</v>
      </c>
      <c r="R49" s="401">
        <f t="shared" si="4"/>
        <v>0</v>
      </c>
      <c r="S49" s="401">
        <f t="shared" si="5"/>
        <v>0</v>
      </c>
      <c r="T49" s="401">
        <f t="shared" si="6"/>
        <v>1</v>
      </c>
      <c r="U49" s="248"/>
      <c r="V49" s="222"/>
      <c r="W49" s="222"/>
      <c r="X49" s="222"/>
      <c r="Y49" s="222"/>
      <c r="Z49" s="222"/>
      <c r="AA49" s="222"/>
    </row>
    <row r="50" spans="1:27" ht="20.100000000000001" customHeight="1" x14ac:dyDescent="0.2">
      <c r="A50" s="397" t="s">
        <v>917</v>
      </c>
      <c r="B50" s="376" t="s">
        <v>918</v>
      </c>
      <c r="C50" s="386" t="s">
        <v>919</v>
      </c>
      <c r="D50" s="246"/>
      <c r="E50" s="404">
        <v>0</v>
      </c>
      <c r="F50" s="245">
        <v>0</v>
      </c>
      <c r="G50" s="408">
        <v>0</v>
      </c>
      <c r="H50" s="245">
        <v>0</v>
      </c>
      <c r="I50" s="245">
        <v>1</v>
      </c>
      <c r="J50" s="245">
        <v>2022</v>
      </c>
      <c r="K50" s="239">
        <v>0</v>
      </c>
      <c r="L50" s="245">
        <v>0</v>
      </c>
      <c r="M50" s="245">
        <v>0</v>
      </c>
      <c r="N50" s="245">
        <v>0</v>
      </c>
      <c r="O50" s="245">
        <v>0</v>
      </c>
      <c r="P50" s="401">
        <f t="shared" si="2"/>
        <v>0</v>
      </c>
      <c r="Q50" s="401">
        <f t="shared" si="3"/>
        <v>0</v>
      </c>
      <c r="R50" s="401">
        <f t="shared" si="4"/>
        <v>0</v>
      </c>
      <c r="S50" s="401">
        <f t="shared" si="5"/>
        <v>0</v>
      </c>
      <c r="T50" s="401">
        <f t="shared" si="6"/>
        <v>1</v>
      </c>
      <c r="U50" s="248"/>
      <c r="V50" s="222"/>
      <c r="W50" s="222"/>
      <c r="X50" s="222"/>
      <c r="Y50" s="222"/>
      <c r="Z50" s="222"/>
      <c r="AA50" s="222"/>
    </row>
    <row r="51" spans="1:27" ht="20.100000000000001" customHeight="1" x14ac:dyDescent="0.2">
      <c r="A51" s="397" t="s">
        <v>920</v>
      </c>
      <c r="B51" s="376" t="s">
        <v>921</v>
      </c>
      <c r="C51" s="386" t="s">
        <v>922</v>
      </c>
      <c r="D51" s="246"/>
      <c r="E51" s="404">
        <v>0</v>
      </c>
      <c r="F51" s="245">
        <v>0</v>
      </c>
      <c r="G51" s="408">
        <v>0</v>
      </c>
      <c r="H51" s="245">
        <v>0</v>
      </c>
      <c r="I51" s="245">
        <v>1</v>
      </c>
      <c r="J51" s="245">
        <v>2022</v>
      </c>
      <c r="K51" s="239">
        <v>0</v>
      </c>
      <c r="L51" s="245">
        <v>0</v>
      </c>
      <c r="M51" s="245">
        <v>0</v>
      </c>
      <c r="N51" s="245">
        <v>0</v>
      </c>
      <c r="O51" s="245">
        <v>0</v>
      </c>
      <c r="P51" s="401">
        <f t="shared" si="2"/>
        <v>0</v>
      </c>
      <c r="Q51" s="401">
        <f t="shared" si="3"/>
        <v>0</v>
      </c>
      <c r="R51" s="401">
        <f t="shared" si="4"/>
        <v>0</v>
      </c>
      <c r="S51" s="401">
        <f t="shared" si="5"/>
        <v>0</v>
      </c>
      <c r="T51" s="401">
        <f t="shared" si="6"/>
        <v>1</v>
      </c>
      <c r="U51" s="248"/>
      <c r="V51" s="222"/>
      <c r="W51" s="222"/>
      <c r="X51" s="222"/>
      <c r="Y51" s="222"/>
      <c r="Z51" s="222"/>
      <c r="AA51" s="222"/>
    </row>
    <row r="52" spans="1:27" ht="20.100000000000001" customHeight="1" x14ac:dyDescent="0.2">
      <c r="A52" s="397" t="s">
        <v>923</v>
      </c>
      <c r="B52" s="376" t="s">
        <v>924</v>
      </c>
      <c r="C52" s="386" t="s">
        <v>925</v>
      </c>
      <c r="D52" s="246"/>
      <c r="E52" s="404">
        <v>0</v>
      </c>
      <c r="F52" s="245">
        <v>0</v>
      </c>
      <c r="G52" s="408">
        <v>0</v>
      </c>
      <c r="H52" s="245">
        <v>0</v>
      </c>
      <c r="I52" s="245">
        <v>1</v>
      </c>
      <c r="J52" s="245">
        <v>2022</v>
      </c>
      <c r="K52" s="239">
        <v>0</v>
      </c>
      <c r="L52" s="245">
        <v>0</v>
      </c>
      <c r="M52" s="245">
        <v>0</v>
      </c>
      <c r="N52" s="245">
        <v>0</v>
      </c>
      <c r="O52" s="245">
        <v>0</v>
      </c>
      <c r="P52" s="401">
        <f t="shared" si="2"/>
        <v>0</v>
      </c>
      <c r="Q52" s="401">
        <f t="shared" si="3"/>
        <v>0</v>
      </c>
      <c r="R52" s="401">
        <f t="shared" si="4"/>
        <v>0</v>
      </c>
      <c r="S52" s="401">
        <f t="shared" si="5"/>
        <v>0</v>
      </c>
      <c r="T52" s="401">
        <f t="shared" si="6"/>
        <v>1</v>
      </c>
      <c r="U52" s="248"/>
      <c r="V52" s="222"/>
      <c r="W52" s="222"/>
      <c r="X52" s="222"/>
      <c r="Y52" s="222"/>
      <c r="Z52" s="222"/>
      <c r="AA52" s="222"/>
    </row>
    <row r="53" spans="1:27" ht="20.100000000000001" customHeight="1" x14ac:dyDescent="0.2">
      <c r="A53" s="397" t="s">
        <v>926</v>
      </c>
      <c r="B53" s="376" t="s">
        <v>927</v>
      </c>
      <c r="C53" s="386" t="s">
        <v>928</v>
      </c>
      <c r="D53" s="246"/>
      <c r="E53" s="404">
        <v>0</v>
      </c>
      <c r="F53" s="245">
        <v>0</v>
      </c>
      <c r="G53" s="408">
        <v>0</v>
      </c>
      <c r="H53" s="245">
        <v>0</v>
      </c>
      <c r="I53" s="245">
        <v>1</v>
      </c>
      <c r="J53" s="245">
        <v>2022</v>
      </c>
      <c r="K53" s="239">
        <v>0</v>
      </c>
      <c r="L53" s="245">
        <v>0</v>
      </c>
      <c r="M53" s="245">
        <v>0</v>
      </c>
      <c r="N53" s="245">
        <v>0</v>
      </c>
      <c r="O53" s="245">
        <v>0</v>
      </c>
      <c r="P53" s="401">
        <f t="shared" si="2"/>
        <v>0</v>
      </c>
      <c r="Q53" s="401">
        <f t="shared" si="3"/>
        <v>0</v>
      </c>
      <c r="R53" s="401">
        <f t="shared" si="4"/>
        <v>0</v>
      </c>
      <c r="S53" s="401">
        <f t="shared" si="5"/>
        <v>0</v>
      </c>
      <c r="T53" s="401">
        <f t="shared" si="6"/>
        <v>1</v>
      </c>
      <c r="U53" s="248"/>
      <c r="V53" s="222"/>
      <c r="W53" s="222"/>
      <c r="X53" s="222"/>
      <c r="Y53" s="222"/>
      <c r="Z53" s="222"/>
      <c r="AA53" s="222"/>
    </row>
    <row r="54" spans="1:27" ht="20.100000000000001" customHeight="1" x14ac:dyDescent="0.2">
      <c r="A54" s="397" t="s">
        <v>929</v>
      </c>
      <c r="B54" s="376" t="s">
        <v>930</v>
      </c>
      <c r="C54" s="386" t="s">
        <v>931</v>
      </c>
      <c r="D54" s="246"/>
      <c r="E54" s="404">
        <v>0</v>
      </c>
      <c r="F54" s="245">
        <v>0</v>
      </c>
      <c r="G54" s="408">
        <v>0</v>
      </c>
      <c r="H54" s="245">
        <v>0</v>
      </c>
      <c r="I54" s="245">
        <v>1</v>
      </c>
      <c r="J54" s="245">
        <v>2022</v>
      </c>
      <c r="K54" s="239">
        <v>0</v>
      </c>
      <c r="L54" s="245">
        <v>0</v>
      </c>
      <c r="M54" s="245">
        <v>0</v>
      </c>
      <c r="N54" s="245">
        <v>0</v>
      </c>
      <c r="O54" s="245">
        <v>0</v>
      </c>
      <c r="P54" s="401">
        <f t="shared" si="2"/>
        <v>0</v>
      </c>
      <c r="Q54" s="401">
        <f t="shared" si="3"/>
        <v>0</v>
      </c>
      <c r="R54" s="401">
        <f t="shared" si="4"/>
        <v>0</v>
      </c>
      <c r="S54" s="401">
        <f t="shared" si="5"/>
        <v>0</v>
      </c>
      <c r="T54" s="401">
        <f t="shared" si="6"/>
        <v>1</v>
      </c>
      <c r="U54" s="248"/>
      <c r="V54" s="222"/>
      <c r="W54" s="222"/>
      <c r="X54" s="222"/>
      <c r="Y54" s="222"/>
      <c r="Z54" s="222"/>
      <c r="AA54" s="222"/>
    </row>
    <row r="55" spans="1:27" ht="20.100000000000001" customHeight="1" x14ac:dyDescent="0.2">
      <c r="A55" s="397" t="s">
        <v>932</v>
      </c>
      <c r="B55" s="376" t="s">
        <v>933</v>
      </c>
      <c r="C55" s="386" t="s">
        <v>934</v>
      </c>
      <c r="D55" s="246"/>
      <c r="E55" s="404">
        <v>0</v>
      </c>
      <c r="F55" s="245">
        <v>0</v>
      </c>
      <c r="G55" s="408">
        <v>0</v>
      </c>
      <c r="H55" s="245">
        <v>0</v>
      </c>
      <c r="I55" s="245">
        <v>1</v>
      </c>
      <c r="J55" s="245">
        <v>2022</v>
      </c>
      <c r="K55" s="239">
        <v>0</v>
      </c>
      <c r="L55" s="245">
        <v>0</v>
      </c>
      <c r="M55" s="245">
        <v>0</v>
      </c>
      <c r="N55" s="245">
        <v>0</v>
      </c>
      <c r="O55" s="245">
        <v>0</v>
      </c>
      <c r="P55" s="401">
        <f t="shared" si="2"/>
        <v>0</v>
      </c>
      <c r="Q55" s="401">
        <f t="shared" si="3"/>
        <v>0</v>
      </c>
      <c r="R55" s="401">
        <f t="shared" si="4"/>
        <v>0</v>
      </c>
      <c r="S55" s="401">
        <f t="shared" si="5"/>
        <v>0</v>
      </c>
      <c r="T55" s="401">
        <f t="shared" si="6"/>
        <v>1</v>
      </c>
      <c r="U55" s="248"/>
      <c r="V55" s="222"/>
      <c r="W55" s="222"/>
      <c r="X55" s="222"/>
      <c r="Y55" s="222"/>
      <c r="Z55" s="222"/>
      <c r="AA55" s="222"/>
    </row>
    <row r="56" spans="1:27" ht="20.100000000000001" customHeight="1" x14ac:dyDescent="0.2">
      <c r="A56" s="397" t="s">
        <v>935</v>
      </c>
      <c r="B56" s="376" t="s">
        <v>933</v>
      </c>
      <c r="C56" s="386" t="s">
        <v>936</v>
      </c>
      <c r="D56" s="246"/>
      <c r="E56" s="404">
        <v>0</v>
      </c>
      <c r="F56" s="245">
        <v>0</v>
      </c>
      <c r="G56" s="408">
        <v>0</v>
      </c>
      <c r="H56" s="245">
        <v>0</v>
      </c>
      <c r="I56" s="245">
        <v>1</v>
      </c>
      <c r="J56" s="245">
        <v>2022</v>
      </c>
      <c r="K56" s="239">
        <v>0</v>
      </c>
      <c r="L56" s="245">
        <v>0</v>
      </c>
      <c r="M56" s="245">
        <v>0</v>
      </c>
      <c r="N56" s="245">
        <v>0</v>
      </c>
      <c r="O56" s="245">
        <v>0</v>
      </c>
      <c r="P56" s="401">
        <f t="shared" si="2"/>
        <v>0</v>
      </c>
      <c r="Q56" s="401">
        <f t="shared" si="3"/>
        <v>0</v>
      </c>
      <c r="R56" s="401">
        <f t="shared" si="4"/>
        <v>0</v>
      </c>
      <c r="S56" s="401">
        <f t="shared" si="5"/>
        <v>0</v>
      </c>
      <c r="T56" s="401">
        <f t="shared" si="6"/>
        <v>1</v>
      </c>
      <c r="U56" s="248"/>
      <c r="V56" s="222"/>
      <c r="W56" s="222"/>
      <c r="X56" s="222"/>
      <c r="Y56" s="222"/>
      <c r="Z56" s="222"/>
      <c r="AA56" s="222"/>
    </row>
    <row r="57" spans="1:27" ht="20.100000000000001" customHeight="1" x14ac:dyDescent="0.2">
      <c r="A57" s="397" t="s">
        <v>937</v>
      </c>
      <c r="B57" s="376" t="s">
        <v>938</v>
      </c>
      <c r="C57" s="386" t="s">
        <v>939</v>
      </c>
      <c r="D57" s="246"/>
      <c r="E57" s="404">
        <v>0</v>
      </c>
      <c r="F57" s="245">
        <v>0</v>
      </c>
      <c r="G57" s="408">
        <v>0</v>
      </c>
      <c r="H57" s="245">
        <v>0</v>
      </c>
      <c r="I57" s="249">
        <v>1</v>
      </c>
      <c r="J57" s="245">
        <v>2022</v>
      </c>
      <c r="K57" s="238">
        <v>0</v>
      </c>
      <c r="L57" s="245">
        <v>0</v>
      </c>
      <c r="M57" s="249">
        <v>0</v>
      </c>
      <c r="N57" s="245">
        <v>0</v>
      </c>
      <c r="O57" s="249">
        <v>0</v>
      </c>
      <c r="P57" s="401">
        <f t="shared" si="2"/>
        <v>0</v>
      </c>
      <c r="Q57" s="401">
        <f t="shared" si="3"/>
        <v>0</v>
      </c>
      <c r="R57" s="401">
        <f t="shared" si="4"/>
        <v>0</v>
      </c>
      <c r="S57" s="401">
        <f t="shared" si="5"/>
        <v>0</v>
      </c>
      <c r="T57" s="401">
        <f t="shared" si="6"/>
        <v>1</v>
      </c>
      <c r="U57" s="248"/>
      <c r="V57" s="222"/>
      <c r="W57" s="222"/>
      <c r="X57" s="222"/>
      <c r="Y57" s="222"/>
      <c r="Z57" s="222"/>
      <c r="AA57" s="222"/>
    </row>
    <row r="58" spans="1:27" ht="20.100000000000001" customHeight="1" x14ac:dyDescent="0.2">
      <c r="A58" s="397" t="s">
        <v>940</v>
      </c>
      <c r="B58" s="376" t="s">
        <v>941</v>
      </c>
      <c r="C58" s="386" t="s">
        <v>942</v>
      </c>
      <c r="D58" s="246"/>
      <c r="E58" s="404">
        <v>0</v>
      </c>
      <c r="F58" s="245">
        <v>0</v>
      </c>
      <c r="G58" s="408">
        <v>0</v>
      </c>
      <c r="H58" s="245">
        <v>0</v>
      </c>
      <c r="I58" s="245">
        <v>1</v>
      </c>
      <c r="J58" s="245">
        <v>2022</v>
      </c>
      <c r="K58" s="238">
        <v>0</v>
      </c>
      <c r="L58" s="245">
        <v>0</v>
      </c>
      <c r="M58" s="245">
        <v>0</v>
      </c>
      <c r="N58" s="245">
        <v>0</v>
      </c>
      <c r="O58" s="245">
        <v>0</v>
      </c>
      <c r="P58" s="401">
        <f t="shared" si="2"/>
        <v>0</v>
      </c>
      <c r="Q58" s="401">
        <f t="shared" si="3"/>
        <v>0</v>
      </c>
      <c r="R58" s="401">
        <f t="shared" si="4"/>
        <v>0</v>
      </c>
      <c r="S58" s="401">
        <f t="shared" si="5"/>
        <v>0</v>
      </c>
      <c r="T58" s="401">
        <f t="shared" si="6"/>
        <v>1</v>
      </c>
      <c r="U58" s="248"/>
      <c r="V58" s="222"/>
      <c r="W58" s="222"/>
      <c r="X58" s="222"/>
      <c r="Y58" s="222"/>
      <c r="Z58" s="222"/>
      <c r="AA58" s="222"/>
    </row>
    <row r="59" spans="1:27" ht="20.100000000000001" customHeight="1" x14ac:dyDescent="0.2">
      <c r="A59" s="397" t="s">
        <v>943</v>
      </c>
      <c r="B59" s="376" t="s">
        <v>944</v>
      </c>
      <c r="C59" s="386" t="s">
        <v>945</v>
      </c>
      <c r="D59" s="246"/>
      <c r="E59" s="404">
        <v>0</v>
      </c>
      <c r="F59" s="245">
        <v>0</v>
      </c>
      <c r="G59" s="408">
        <v>0</v>
      </c>
      <c r="H59" s="245">
        <v>0</v>
      </c>
      <c r="I59" s="245">
        <v>1</v>
      </c>
      <c r="J59" s="245">
        <v>2022</v>
      </c>
      <c r="K59" s="239">
        <v>0</v>
      </c>
      <c r="L59" s="245">
        <v>0</v>
      </c>
      <c r="M59" s="245">
        <v>0</v>
      </c>
      <c r="N59" s="245">
        <v>0</v>
      </c>
      <c r="O59" s="245">
        <v>0</v>
      </c>
      <c r="P59" s="401">
        <f t="shared" si="2"/>
        <v>0</v>
      </c>
      <c r="Q59" s="401">
        <f t="shared" si="3"/>
        <v>0</v>
      </c>
      <c r="R59" s="401">
        <f t="shared" si="4"/>
        <v>0</v>
      </c>
      <c r="S59" s="401">
        <f t="shared" si="5"/>
        <v>0</v>
      </c>
      <c r="T59" s="401">
        <f t="shared" si="6"/>
        <v>1</v>
      </c>
      <c r="U59" s="248"/>
      <c r="V59" s="222"/>
      <c r="W59" s="222"/>
      <c r="X59" s="222"/>
      <c r="Y59" s="222"/>
      <c r="Z59" s="222"/>
      <c r="AA59" s="222"/>
    </row>
    <row r="60" spans="1:27" ht="20.100000000000001" customHeight="1" x14ac:dyDescent="0.2">
      <c r="A60" s="397" t="s">
        <v>946</v>
      </c>
      <c r="B60" s="376" t="s">
        <v>947</v>
      </c>
      <c r="C60" s="386" t="s">
        <v>948</v>
      </c>
      <c r="D60" s="246"/>
      <c r="E60" s="404">
        <v>0</v>
      </c>
      <c r="F60" s="245">
        <v>0</v>
      </c>
      <c r="G60" s="408">
        <v>0</v>
      </c>
      <c r="H60" s="245">
        <v>0</v>
      </c>
      <c r="I60" s="245">
        <v>1</v>
      </c>
      <c r="J60" s="245">
        <v>2022</v>
      </c>
      <c r="K60" s="239">
        <v>0</v>
      </c>
      <c r="L60" s="245">
        <v>0</v>
      </c>
      <c r="M60" s="245">
        <v>0</v>
      </c>
      <c r="N60" s="245">
        <v>0</v>
      </c>
      <c r="O60" s="245">
        <v>0</v>
      </c>
      <c r="P60" s="401">
        <f t="shared" si="2"/>
        <v>0</v>
      </c>
      <c r="Q60" s="401">
        <f t="shared" si="3"/>
        <v>0</v>
      </c>
      <c r="R60" s="401">
        <f t="shared" si="4"/>
        <v>0</v>
      </c>
      <c r="S60" s="401">
        <f t="shared" si="5"/>
        <v>0</v>
      </c>
      <c r="T60" s="401">
        <f t="shared" si="6"/>
        <v>1</v>
      </c>
      <c r="U60" s="248"/>
      <c r="V60" s="222"/>
      <c r="W60" s="222"/>
      <c r="X60" s="222"/>
      <c r="Y60" s="222"/>
      <c r="Z60" s="222"/>
      <c r="AA60" s="222"/>
    </row>
    <row r="61" spans="1:27" ht="20.100000000000001" customHeight="1" x14ac:dyDescent="0.2">
      <c r="A61" s="397" t="s">
        <v>949</v>
      </c>
      <c r="B61" s="376" t="s">
        <v>950</v>
      </c>
      <c r="C61" s="386" t="s">
        <v>951</v>
      </c>
      <c r="D61" s="246"/>
      <c r="E61" s="404">
        <v>0</v>
      </c>
      <c r="F61" s="249">
        <v>0</v>
      </c>
      <c r="G61" s="408">
        <v>0</v>
      </c>
      <c r="H61" s="249">
        <v>0</v>
      </c>
      <c r="I61" s="249">
        <v>1</v>
      </c>
      <c r="J61" s="245">
        <v>2022</v>
      </c>
      <c r="K61" s="251">
        <v>0</v>
      </c>
      <c r="L61" s="249">
        <v>0</v>
      </c>
      <c r="M61" s="249">
        <v>0</v>
      </c>
      <c r="N61" s="249">
        <v>0</v>
      </c>
      <c r="O61" s="249">
        <v>0</v>
      </c>
      <c r="P61" s="401">
        <f t="shared" si="2"/>
        <v>0</v>
      </c>
      <c r="Q61" s="401">
        <f t="shared" si="3"/>
        <v>0</v>
      </c>
      <c r="R61" s="401">
        <f t="shared" si="4"/>
        <v>0</v>
      </c>
      <c r="S61" s="401">
        <f t="shared" si="5"/>
        <v>0</v>
      </c>
      <c r="T61" s="401">
        <f t="shared" si="6"/>
        <v>1</v>
      </c>
      <c r="U61" s="250"/>
      <c r="V61" s="222"/>
      <c r="W61" s="222"/>
      <c r="X61" s="222"/>
      <c r="Y61" s="222"/>
      <c r="Z61" s="222"/>
      <c r="AA61" s="222"/>
    </row>
    <row r="62" spans="1:27" ht="20.100000000000001" customHeight="1" x14ac:dyDescent="0.2">
      <c r="A62" s="397" t="s">
        <v>952</v>
      </c>
      <c r="B62" s="376" t="s">
        <v>953</v>
      </c>
      <c r="C62" s="386" t="s">
        <v>954</v>
      </c>
      <c r="D62" s="246"/>
      <c r="E62" s="404">
        <v>0</v>
      </c>
      <c r="F62" s="245">
        <v>0</v>
      </c>
      <c r="G62" s="408">
        <v>0</v>
      </c>
      <c r="H62" s="245">
        <v>0</v>
      </c>
      <c r="I62" s="245">
        <v>1</v>
      </c>
      <c r="J62" s="245">
        <v>2022</v>
      </c>
      <c r="K62" s="239">
        <v>0</v>
      </c>
      <c r="L62" s="245">
        <v>0</v>
      </c>
      <c r="M62" s="245">
        <v>0</v>
      </c>
      <c r="N62" s="245">
        <v>0</v>
      </c>
      <c r="O62" s="245">
        <v>0</v>
      </c>
      <c r="P62" s="401">
        <f t="shared" si="2"/>
        <v>0</v>
      </c>
      <c r="Q62" s="401">
        <f t="shared" si="3"/>
        <v>0</v>
      </c>
      <c r="R62" s="401">
        <f t="shared" si="4"/>
        <v>0</v>
      </c>
      <c r="S62" s="401">
        <f t="shared" si="5"/>
        <v>0</v>
      </c>
      <c r="T62" s="401">
        <f t="shared" si="6"/>
        <v>1</v>
      </c>
      <c r="U62" s="248"/>
      <c r="V62" s="222"/>
      <c r="W62" s="222"/>
      <c r="X62" s="222"/>
      <c r="Y62" s="222"/>
      <c r="Z62" s="222"/>
      <c r="AA62" s="222"/>
    </row>
    <row r="63" spans="1:27" ht="20.100000000000001" customHeight="1" x14ac:dyDescent="0.2">
      <c r="A63" s="397" t="s">
        <v>955</v>
      </c>
      <c r="B63" s="376" t="s">
        <v>956</v>
      </c>
      <c r="C63" s="386" t="s">
        <v>957</v>
      </c>
      <c r="D63" s="246"/>
      <c r="E63" s="404">
        <v>0</v>
      </c>
      <c r="F63" s="245">
        <v>0</v>
      </c>
      <c r="G63" s="408">
        <v>0</v>
      </c>
      <c r="H63" s="245">
        <v>0</v>
      </c>
      <c r="I63" s="245">
        <v>1</v>
      </c>
      <c r="J63" s="245">
        <v>2022</v>
      </c>
      <c r="K63" s="239">
        <v>0</v>
      </c>
      <c r="L63" s="245">
        <v>0</v>
      </c>
      <c r="M63" s="245">
        <v>0</v>
      </c>
      <c r="N63" s="245">
        <v>0</v>
      </c>
      <c r="O63" s="245">
        <v>0</v>
      </c>
      <c r="P63" s="401">
        <f t="shared" si="2"/>
        <v>0</v>
      </c>
      <c r="Q63" s="401">
        <f t="shared" si="3"/>
        <v>0</v>
      </c>
      <c r="R63" s="401">
        <f t="shared" si="4"/>
        <v>0</v>
      </c>
      <c r="S63" s="401">
        <f t="shared" si="5"/>
        <v>0</v>
      </c>
      <c r="T63" s="401">
        <f t="shared" si="6"/>
        <v>1</v>
      </c>
      <c r="U63" s="248"/>
      <c r="V63" s="222"/>
      <c r="W63" s="222"/>
      <c r="X63" s="222"/>
      <c r="Y63" s="222"/>
      <c r="Z63" s="222"/>
      <c r="AA63" s="222"/>
    </row>
    <row r="64" spans="1:27" ht="20.100000000000001" customHeight="1" x14ac:dyDescent="0.2">
      <c r="A64" s="397" t="s">
        <v>958</v>
      </c>
      <c r="B64" s="376" t="s">
        <v>959</v>
      </c>
      <c r="C64" s="386" t="s">
        <v>960</v>
      </c>
      <c r="D64" s="246"/>
      <c r="E64" s="404">
        <v>0</v>
      </c>
      <c r="F64" s="245">
        <v>0</v>
      </c>
      <c r="G64" s="408">
        <v>0</v>
      </c>
      <c r="H64" s="245">
        <v>0</v>
      </c>
      <c r="I64" s="245">
        <v>1</v>
      </c>
      <c r="J64" s="245">
        <v>2022</v>
      </c>
      <c r="K64" s="239">
        <v>0</v>
      </c>
      <c r="L64" s="245">
        <v>0</v>
      </c>
      <c r="M64" s="245">
        <v>0</v>
      </c>
      <c r="N64" s="245">
        <v>0</v>
      </c>
      <c r="O64" s="245">
        <v>0</v>
      </c>
      <c r="P64" s="401">
        <f t="shared" si="2"/>
        <v>0</v>
      </c>
      <c r="Q64" s="401">
        <f t="shared" si="3"/>
        <v>0</v>
      </c>
      <c r="R64" s="401">
        <f t="shared" si="4"/>
        <v>0</v>
      </c>
      <c r="S64" s="401">
        <f t="shared" si="5"/>
        <v>0</v>
      </c>
      <c r="T64" s="401">
        <f t="shared" si="6"/>
        <v>1</v>
      </c>
      <c r="U64" s="248"/>
      <c r="V64" s="222"/>
      <c r="W64" s="222"/>
      <c r="X64" s="222"/>
      <c r="Y64" s="222"/>
      <c r="Z64" s="222"/>
      <c r="AA64" s="222"/>
    </row>
    <row r="65" spans="1:27" ht="20.100000000000001" customHeight="1" x14ac:dyDescent="0.2">
      <c r="A65" s="397" t="s">
        <v>961</v>
      </c>
      <c r="B65" s="376" t="s">
        <v>962</v>
      </c>
      <c r="C65" s="386" t="s">
        <v>963</v>
      </c>
      <c r="D65" s="246"/>
      <c r="E65" s="404">
        <v>0</v>
      </c>
      <c r="F65" s="245">
        <v>0</v>
      </c>
      <c r="G65" s="408">
        <v>0</v>
      </c>
      <c r="H65" s="245">
        <v>0</v>
      </c>
      <c r="I65" s="245">
        <v>0</v>
      </c>
      <c r="J65" s="245">
        <v>2022</v>
      </c>
      <c r="K65" s="239">
        <v>0</v>
      </c>
      <c r="L65" s="245">
        <v>0</v>
      </c>
      <c r="M65" s="245">
        <v>0</v>
      </c>
      <c r="N65" s="245">
        <v>0</v>
      </c>
      <c r="O65" s="245">
        <v>2</v>
      </c>
      <c r="P65" s="401">
        <f t="shared" si="2"/>
        <v>0</v>
      </c>
      <c r="Q65" s="401">
        <f t="shared" si="3"/>
        <v>0</v>
      </c>
      <c r="R65" s="401">
        <f t="shared" si="4"/>
        <v>0</v>
      </c>
      <c r="S65" s="401">
        <f t="shared" si="5"/>
        <v>0</v>
      </c>
      <c r="T65" s="401">
        <f t="shared" si="6"/>
        <v>-2</v>
      </c>
      <c r="U65" s="248"/>
      <c r="V65" s="222"/>
      <c r="W65" s="222"/>
      <c r="X65" s="222"/>
      <c r="Y65" s="222"/>
      <c r="Z65" s="222"/>
      <c r="AA65" s="222"/>
    </row>
    <row r="66" spans="1:27" ht="20.100000000000001" customHeight="1" x14ac:dyDescent="0.2">
      <c r="A66" s="389" t="s">
        <v>103</v>
      </c>
      <c r="B66" s="377" t="s">
        <v>964</v>
      </c>
      <c r="C66" s="390" t="s">
        <v>825</v>
      </c>
      <c r="D66" s="246"/>
      <c r="E66" s="405">
        <v>6.3E-2</v>
      </c>
      <c r="F66" s="245">
        <v>0</v>
      </c>
      <c r="G66" s="409">
        <v>0</v>
      </c>
      <c r="H66" s="245">
        <v>0</v>
      </c>
      <c r="I66" s="245">
        <v>0</v>
      </c>
      <c r="J66" s="245"/>
      <c r="K66" s="239">
        <v>6.3E-2</v>
      </c>
      <c r="L66" s="245">
        <v>0</v>
      </c>
      <c r="M66" s="245">
        <v>0</v>
      </c>
      <c r="N66" s="245">
        <v>0</v>
      </c>
      <c r="O66" s="245">
        <v>0</v>
      </c>
      <c r="P66" s="401">
        <f t="shared" si="2"/>
        <v>0</v>
      </c>
      <c r="Q66" s="401">
        <f t="shared" si="3"/>
        <v>0</v>
      </c>
      <c r="R66" s="401">
        <f t="shared" si="4"/>
        <v>0</v>
      </c>
      <c r="S66" s="401">
        <f t="shared" si="5"/>
        <v>0</v>
      </c>
      <c r="T66" s="401">
        <f t="shared" si="6"/>
        <v>0</v>
      </c>
      <c r="U66" s="248"/>
      <c r="V66" s="222"/>
      <c r="W66" s="222"/>
      <c r="X66" s="222"/>
      <c r="Y66" s="222"/>
      <c r="Z66" s="222"/>
      <c r="AA66" s="222"/>
    </row>
    <row r="67" spans="1:27" ht="20.100000000000001" customHeight="1" x14ac:dyDescent="0.2">
      <c r="A67" s="391" t="s">
        <v>965</v>
      </c>
      <c r="B67" s="380" t="s">
        <v>966</v>
      </c>
      <c r="C67" s="392" t="s">
        <v>967</v>
      </c>
      <c r="D67" s="246"/>
      <c r="E67" s="404">
        <v>6.3E-2</v>
      </c>
      <c r="F67" s="245">
        <v>0</v>
      </c>
      <c r="G67" s="408">
        <v>0</v>
      </c>
      <c r="H67" s="245">
        <v>0</v>
      </c>
      <c r="I67" s="245">
        <v>0</v>
      </c>
      <c r="J67" s="245">
        <v>2022</v>
      </c>
      <c r="K67" s="239">
        <v>6.3E-2</v>
      </c>
      <c r="L67" s="245">
        <v>0</v>
      </c>
      <c r="M67" s="245">
        <v>0</v>
      </c>
      <c r="N67" s="245">
        <v>0</v>
      </c>
      <c r="O67" s="245">
        <v>0</v>
      </c>
      <c r="P67" s="401">
        <f t="shared" si="2"/>
        <v>0</v>
      </c>
      <c r="Q67" s="401">
        <f t="shared" si="3"/>
        <v>0</v>
      </c>
      <c r="R67" s="401">
        <f t="shared" si="4"/>
        <v>0</v>
      </c>
      <c r="S67" s="401">
        <f t="shared" si="5"/>
        <v>0</v>
      </c>
      <c r="T67" s="401">
        <f t="shared" si="6"/>
        <v>0</v>
      </c>
      <c r="U67" s="248"/>
      <c r="V67" s="222"/>
      <c r="W67" s="222"/>
      <c r="X67" s="222"/>
      <c r="Y67" s="222"/>
      <c r="Z67" s="222"/>
      <c r="AA67" s="222"/>
    </row>
    <row r="68" spans="1:27" ht="20.100000000000001" customHeight="1" x14ac:dyDescent="0.2">
      <c r="A68" s="393" t="s">
        <v>111</v>
      </c>
      <c r="B68" s="377" t="s">
        <v>842</v>
      </c>
      <c r="C68" s="384" t="s">
        <v>825</v>
      </c>
      <c r="D68" s="246"/>
      <c r="E68" s="404">
        <v>0</v>
      </c>
      <c r="F68" s="245">
        <v>0</v>
      </c>
      <c r="G68" s="408">
        <v>56.826000000000001</v>
      </c>
      <c r="H68" s="245">
        <v>0</v>
      </c>
      <c r="I68" s="245">
        <v>0</v>
      </c>
      <c r="J68" s="245"/>
      <c r="K68" s="239">
        <v>0</v>
      </c>
      <c r="L68" s="245">
        <v>0</v>
      </c>
      <c r="M68" s="245">
        <v>11.472</v>
      </c>
      <c r="N68" s="245">
        <v>0</v>
      </c>
      <c r="O68" s="245">
        <v>0</v>
      </c>
      <c r="P68" s="401">
        <f t="shared" si="2"/>
        <v>0</v>
      </c>
      <c r="Q68" s="401">
        <f t="shared" si="3"/>
        <v>0</v>
      </c>
      <c r="R68" s="401">
        <f t="shared" si="4"/>
        <v>45.353999999999999</v>
      </c>
      <c r="S68" s="401">
        <f t="shared" si="5"/>
        <v>0</v>
      </c>
      <c r="T68" s="401">
        <f t="shared" si="6"/>
        <v>0</v>
      </c>
      <c r="U68" s="248"/>
      <c r="V68" s="222"/>
      <c r="W68" s="222"/>
      <c r="X68" s="222"/>
      <c r="Y68" s="222"/>
      <c r="Z68" s="222"/>
      <c r="AA68" s="222"/>
    </row>
    <row r="69" spans="1:27" ht="20.100000000000001" customHeight="1" x14ac:dyDescent="0.2">
      <c r="A69" s="393" t="s">
        <v>843</v>
      </c>
      <c r="B69" s="377" t="s">
        <v>844</v>
      </c>
      <c r="C69" s="384" t="s">
        <v>825</v>
      </c>
      <c r="D69" s="246"/>
      <c r="E69" s="405">
        <v>0</v>
      </c>
      <c r="F69" s="245">
        <v>0</v>
      </c>
      <c r="G69" s="409">
        <v>56.826000000000001</v>
      </c>
      <c r="H69" s="245">
        <v>0</v>
      </c>
      <c r="I69" s="245">
        <v>0</v>
      </c>
      <c r="J69" s="245"/>
      <c r="K69" s="239">
        <v>0</v>
      </c>
      <c r="L69" s="245">
        <v>0</v>
      </c>
      <c r="M69" s="245">
        <v>11.472</v>
      </c>
      <c r="N69" s="245">
        <v>0</v>
      </c>
      <c r="O69" s="245">
        <v>0</v>
      </c>
      <c r="P69" s="401">
        <f t="shared" si="2"/>
        <v>0</v>
      </c>
      <c r="Q69" s="401">
        <f t="shared" si="3"/>
        <v>0</v>
      </c>
      <c r="R69" s="401">
        <f t="shared" si="4"/>
        <v>45.353999999999999</v>
      </c>
      <c r="S69" s="401">
        <f t="shared" si="5"/>
        <v>0</v>
      </c>
      <c r="T69" s="401">
        <f t="shared" si="6"/>
        <v>0</v>
      </c>
      <c r="U69" s="248"/>
      <c r="V69" s="222"/>
      <c r="W69" s="222"/>
      <c r="X69" s="222"/>
      <c r="Y69" s="222"/>
      <c r="Z69" s="222"/>
      <c r="AA69" s="222"/>
    </row>
    <row r="70" spans="1:27" ht="20.100000000000001" customHeight="1" x14ac:dyDescent="0.2">
      <c r="A70" s="386" t="s">
        <v>845</v>
      </c>
      <c r="B70" s="398" t="s">
        <v>968</v>
      </c>
      <c r="C70" s="399" t="s">
        <v>969</v>
      </c>
      <c r="D70" s="246"/>
      <c r="E70" s="404">
        <v>0</v>
      </c>
      <c r="F70" s="245"/>
      <c r="G70" s="408">
        <v>0</v>
      </c>
      <c r="H70" s="245"/>
      <c r="I70" s="245">
        <v>0</v>
      </c>
      <c r="J70" s="245" t="s">
        <v>340</v>
      </c>
      <c r="K70" s="239">
        <v>0</v>
      </c>
      <c r="L70" s="245"/>
      <c r="M70" s="245">
        <v>0</v>
      </c>
      <c r="N70" s="245"/>
      <c r="O70" s="245">
        <v>0</v>
      </c>
      <c r="P70" s="401">
        <f t="shared" si="2"/>
        <v>0</v>
      </c>
      <c r="Q70" s="401">
        <f t="shared" si="3"/>
        <v>0</v>
      </c>
      <c r="R70" s="401">
        <f t="shared" si="4"/>
        <v>0</v>
      </c>
      <c r="S70" s="401">
        <f t="shared" si="5"/>
        <v>0</v>
      </c>
      <c r="T70" s="401">
        <f t="shared" si="6"/>
        <v>0</v>
      </c>
      <c r="U70" s="248"/>
      <c r="V70" s="222"/>
      <c r="W70" s="222"/>
      <c r="X70" s="222"/>
      <c r="Y70" s="222"/>
      <c r="Z70" s="222"/>
      <c r="AA70" s="222"/>
    </row>
    <row r="71" spans="1:27" ht="20.100000000000001" customHeight="1" x14ac:dyDescent="0.2">
      <c r="A71" s="386" t="s">
        <v>846</v>
      </c>
      <c r="B71" s="398" t="s">
        <v>970</v>
      </c>
      <c r="C71" s="399" t="s">
        <v>971</v>
      </c>
      <c r="D71" s="246"/>
      <c r="E71" s="404">
        <v>0</v>
      </c>
      <c r="F71" s="245"/>
      <c r="G71" s="408">
        <v>0</v>
      </c>
      <c r="H71" s="245"/>
      <c r="I71" s="245">
        <v>0</v>
      </c>
      <c r="J71" s="245" t="s">
        <v>340</v>
      </c>
      <c r="K71" s="239">
        <v>0</v>
      </c>
      <c r="L71" s="245"/>
      <c r="M71" s="245">
        <v>0</v>
      </c>
      <c r="N71" s="245"/>
      <c r="O71" s="245">
        <v>0</v>
      </c>
      <c r="P71" s="401">
        <f t="shared" si="2"/>
        <v>0</v>
      </c>
      <c r="Q71" s="401">
        <f t="shared" si="3"/>
        <v>0</v>
      </c>
      <c r="R71" s="401">
        <f t="shared" si="4"/>
        <v>0</v>
      </c>
      <c r="S71" s="401">
        <f t="shared" si="5"/>
        <v>0</v>
      </c>
      <c r="T71" s="401">
        <f t="shared" si="6"/>
        <v>0</v>
      </c>
      <c r="U71" s="248"/>
      <c r="V71" s="222"/>
      <c r="W71" s="222"/>
      <c r="X71" s="222"/>
      <c r="Y71" s="222"/>
      <c r="Z71" s="222"/>
      <c r="AA71" s="222"/>
    </row>
    <row r="72" spans="1:27" ht="20.100000000000001" customHeight="1" x14ac:dyDescent="0.2">
      <c r="A72" s="386" t="s">
        <v>856</v>
      </c>
      <c r="B72" s="398" t="s">
        <v>972</v>
      </c>
      <c r="C72" s="399" t="s">
        <v>973</v>
      </c>
      <c r="D72" s="246"/>
      <c r="E72" s="404">
        <v>0</v>
      </c>
      <c r="F72" s="245"/>
      <c r="G72" s="408">
        <v>0</v>
      </c>
      <c r="H72" s="245"/>
      <c r="I72" s="245">
        <v>0</v>
      </c>
      <c r="J72" s="245" t="s">
        <v>340</v>
      </c>
      <c r="K72" s="239">
        <v>0</v>
      </c>
      <c r="L72" s="245"/>
      <c r="M72" s="245">
        <v>0</v>
      </c>
      <c r="N72" s="245"/>
      <c r="O72" s="245">
        <v>0</v>
      </c>
      <c r="P72" s="401">
        <f t="shared" si="2"/>
        <v>0</v>
      </c>
      <c r="Q72" s="401">
        <f t="shared" si="3"/>
        <v>0</v>
      </c>
      <c r="R72" s="401">
        <f t="shared" si="4"/>
        <v>0</v>
      </c>
      <c r="S72" s="401">
        <f t="shared" si="5"/>
        <v>0</v>
      </c>
      <c r="T72" s="401">
        <f t="shared" si="6"/>
        <v>0</v>
      </c>
      <c r="U72" s="248"/>
      <c r="V72" s="222"/>
      <c r="W72" s="222"/>
      <c r="X72" s="222"/>
      <c r="Y72" s="222"/>
      <c r="Z72" s="222"/>
      <c r="AA72" s="222"/>
    </row>
    <row r="73" spans="1:27" ht="20.100000000000001" customHeight="1" x14ac:dyDescent="0.2">
      <c r="A73" s="386" t="s">
        <v>974</v>
      </c>
      <c r="B73" s="398" t="s">
        <v>975</v>
      </c>
      <c r="C73" s="399" t="s">
        <v>976</v>
      </c>
      <c r="D73" s="246"/>
      <c r="E73" s="404">
        <v>0</v>
      </c>
      <c r="F73" s="245">
        <v>0</v>
      </c>
      <c r="G73" s="408">
        <v>3.8</v>
      </c>
      <c r="H73" s="245">
        <v>0</v>
      </c>
      <c r="I73" s="245">
        <v>0</v>
      </c>
      <c r="J73" s="245" t="s">
        <v>340</v>
      </c>
      <c r="K73" s="239">
        <v>0</v>
      </c>
      <c r="L73" s="245">
        <v>0</v>
      </c>
      <c r="M73" s="245">
        <v>0</v>
      </c>
      <c r="N73" s="245">
        <v>0</v>
      </c>
      <c r="O73" s="245">
        <v>0</v>
      </c>
      <c r="P73" s="401">
        <f t="shared" si="2"/>
        <v>0</v>
      </c>
      <c r="Q73" s="401">
        <f t="shared" si="3"/>
        <v>0</v>
      </c>
      <c r="R73" s="401">
        <f t="shared" si="4"/>
        <v>3.8</v>
      </c>
      <c r="S73" s="401">
        <f t="shared" si="5"/>
        <v>0</v>
      </c>
      <c r="T73" s="401">
        <f t="shared" si="6"/>
        <v>0</v>
      </c>
      <c r="U73" s="248"/>
      <c r="V73" s="222"/>
      <c r="W73" s="222"/>
      <c r="X73" s="222"/>
      <c r="Y73" s="222"/>
      <c r="Z73" s="222"/>
      <c r="AA73" s="222"/>
    </row>
    <row r="74" spans="1:27" ht="20.100000000000001" customHeight="1" x14ac:dyDescent="0.2">
      <c r="A74" s="386" t="s">
        <v>977</v>
      </c>
      <c r="B74" s="398" t="s">
        <v>978</v>
      </c>
      <c r="C74" s="399" t="s">
        <v>979</v>
      </c>
      <c r="D74" s="246"/>
      <c r="E74" s="404">
        <v>0</v>
      </c>
      <c r="F74" s="245"/>
      <c r="G74" s="408">
        <v>0.8</v>
      </c>
      <c r="H74" s="245"/>
      <c r="I74" s="245">
        <v>0</v>
      </c>
      <c r="J74" s="245" t="s">
        <v>340</v>
      </c>
      <c r="K74" s="239">
        <v>0</v>
      </c>
      <c r="L74" s="245"/>
      <c r="M74" s="245">
        <v>0</v>
      </c>
      <c r="N74" s="245"/>
      <c r="O74" s="245">
        <v>0</v>
      </c>
      <c r="P74" s="401">
        <f t="shared" si="2"/>
        <v>0</v>
      </c>
      <c r="Q74" s="401">
        <f t="shared" si="3"/>
        <v>0</v>
      </c>
      <c r="R74" s="401">
        <f t="shared" si="4"/>
        <v>0.8</v>
      </c>
      <c r="S74" s="401">
        <f t="shared" si="5"/>
        <v>0</v>
      </c>
      <c r="T74" s="401">
        <f t="shared" si="6"/>
        <v>0</v>
      </c>
      <c r="U74" s="248"/>
      <c r="V74" s="222"/>
      <c r="W74" s="222"/>
      <c r="X74" s="222"/>
      <c r="Y74" s="222"/>
      <c r="Z74" s="222"/>
      <c r="AA74" s="222"/>
    </row>
    <row r="75" spans="1:27" ht="20.100000000000001" customHeight="1" x14ac:dyDescent="0.2">
      <c r="A75" s="386" t="s">
        <v>980</v>
      </c>
      <c r="B75" s="398" t="s">
        <v>981</v>
      </c>
      <c r="C75" s="399" t="s">
        <v>982</v>
      </c>
      <c r="D75" s="246"/>
      <c r="E75" s="404">
        <v>0</v>
      </c>
      <c r="F75" s="245"/>
      <c r="G75" s="408">
        <v>2</v>
      </c>
      <c r="H75" s="245"/>
      <c r="I75" s="245">
        <v>0</v>
      </c>
      <c r="J75" s="245" t="s">
        <v>340</v>
      </c>
      <c r="K75" s="239">
        <v>0</v>
      </c>
      <c r="L75" s="245"/>
      <c r="M75" s="245">
        <v>0</v>
      </c>
      <c r="N75" s="245"/>
      <c r="O75" s="245">
        <v>0</v>
      </c>
      <c r="P75" s="401">
        <f t="shared" si="2"/>
        <v>0</v>
      </c>
      <c r="Q75" s="401">
        <f t="shared" si="3"/>
        <v>0</v>
      </c>
      <c r="R75" s="401">
        <f t="shared" si="4"/>
        <v>2</v>
      </c>
      <c r="S75" s="401">
        <f t="shared" si="5"/>
        <v>0</v>
      </c>
      <c r="T75" s="401">
        <f t="shared" si="6"/>
        <v>0</v>
      </c>
      <c r="U75" s="248"/>
      <c r="V75" s="222"/>
      <c r="W75" s="222"/>
      <c r="X75" s="222"/>
      <c r="Y75" s="222"/>
      <c r="Z75" s="222"/>
      <c r="AA75" s="222"/>
    </row>
    <row r="76" spans="1:27" ht="20.100000000000001" customHeight="1" x14ac:dyDescent="0.2">
      <c r="A76" s="386" t="s">
        <v>857</v>
      </c>
      <c r="B76" s="398" t="s">
        <v>983</v>
      </c>
      <c r="C76" s="399" t="s">
        <v>984</v>
      </c>
      <c r="D76" s="246"/>
      <c r="E76" s="404">
        <v>0</v>
      </c>
      <c r="F76" s="245"/>
      <c r="G76" s="408">
        <v>1.41</v>
      </c>
      <c r="H76" s="245"/>
      <c r="I76" s="245">
        <v>0</v>
      </c>
      <c r="J76" s="245" t="s">
        <v>340</v>
      </c>
      <c r="K76" s="239">
        <v>0</v>
      </c>
      <c r="L76" s="245"/>
      <c r="M76" s="245">
        <v>0</v>
      </c>
      <c r="N76" s="245"/>
      <c r="O76" s="245">
        <v>0</v>
      </c>
      <c r="P76" s="401">
        <f t="shared" si="2"/>
        <v>0</v>
      </c>
      <c r="Q76" s="401">
        <f t="shared" si="3"/>
        <v>0</v>
      </c>
      <c r="R76" s="401">
        <f t="shared" si="4"/>
        <v>1.41</v>
      </c>
      <c r="S76" s="401">
        <f t="shared" si="5"/>
        <v>0</v>
      </c>
      <c r="T76" s="401">
        <f t="shared" si="6"/>
        <v>0</v>
      </c>
      <c r="U76" s="248"/>
      <c r="V76" s="222"/>
      <c r="W76" s="222"/>
      <c r="X76" s="222"/>
      <c r="Y76" s="222"/>
      <c r="Z76" s="222"/>
      <c r="AA76" s="222"/>
    </row>
    <row r="77" spans="1:27" ht="20.100000000000001" customHeight="1" x14ac:dyDescent="0.2">
      <c r="A77" s="386" t="s">
        <v>985</v>
      </c>
      <c r="B77" s="398" t="s">
        <v>986</v>
      </c>
      <c r="C77" s="399" t="s">
        <v>987</v>
      </c>
      <c r="D77" s="246"/>
      <c r="E77" s="404">
        <v>0</v>
      </c>
      <c r="F77" s="245">
        <v>0</v>
      </c>
      <c r="G77" s="408">
        <v>1.41</v>
      </c>
      <c r="H77" s="245">
        <v>0</v>
      </c>
      <c r="I77" s="245">
        <v>0</v>
      </c>
      <c r="J77" s="245" t="s">
        <v>340</v>
      </c>
      <c r="K77" s="239">
        <v>0</v>
      </c>
      <c r="L77" s="245">
        <v>0</v>
      </c>
      <c r="M77" s="245">
        <v>0</v>
      </c>
      <c r="N77" s="245">
        <v>0</v>
      </c>
      <c r="O77" s="245">
        <v>0</v>
      </c>
      <c r="P77" s="401">
        <f t="shared" si="2"/>
        <v>0</v>
      </c>
      <c r="Q77" s="401">
        <f t="shared" si="3"/>
        <v>0</v>
      </c>
      <c r="R77" s="401">
        <f t="shared" si="4"/>
        <v>1.41</v>
      </c>
      <c r="S77" s="401">
        <f t="shared" si="5"/>
        <v>0</v>
      </c>
      <c r="T77" s="401">
        <f t="shared" si="6"/>
        <v>0</v>
      </c>
      <c r="U77" s="248"/>
      <c r="V77" s="222"/>
      <c r="W77" s="222"/>
      <c r="X77" s="222"/>
      <c r="Y77" s="222"/>
      <c r="Z77" s="222"/>
      <c r="AA77" s="222"/>
    </row>
    <row r="78" spans="1:27" ht="20.100000000000001" customHeight="1" x14ac:dyDescent="0.2">
      <c r="A78" s="386" t="s">
        <v>988</v>
      </c>
      <c r="B78" s="398" t="s">
        <v>989</v>
      </c>
      <c r="C78" s="399" t="s">
        <v>990</v>
      </c>
      <c r="D78" s="246"/>
      <c r="E78" s="404">
        <v>0</v>
      </c>
      <c r="F78" s="245"/>
      <c r="G78" s="408">
        <v>32</v>
      </c>
      <c r="H78" s="245"/>
      <c r="I78" s="245">
        <v>0</v>
      </c>
      <c r="J78" s="245" t="s">
        <v>340</v>
      </c>
      <c r="K78" s="239">
        <v>0</v>
      </c>
      <c r="L78" s="245"/>
      <c r="M78" s="245">
        <v>0</v>
      </c>
      <c r="N78" s="245"/>
      <c r="O78" s="245">
        <v>0</v>
      </c>
      <c r="P78" s="401">
        <f t="shared" si="2"/>
        <v>0</v>
      </c>
      <c r="Q78" s="401">
        <f t="shared" si="3"/>
        <v>0</v>
      </c>
      <c r="R78" s="401">
        <f t="shared" si="4"/>
        <v>32</v>
      </c>
      <c r="S78" s="401">
        <f t="shared" si="5"/>
        <v>0</v>
      </c>
      <c r="T78" s="401">
        <f t="shared" si="6"/>
        <v>0</v>
      </c>
      <c r="U78" s="248"/>
      <c r="V78" s="222"/>
      <c r="W78" s="222"/>
      <c r="X78" s="222"/>
      <c r="Y78" s="222"/>
      <c r="Z78" s="222"/>
      <c r="AA78" s="222"/>
    </row>
    <row r="79" spans="1:27" ht="20.100000000000001" customHeight="1" x14ac:dyDescent="0.2">
      <c r="A79" s="386" t="s">
        <v>991</v>
      </c>
      <c r="B79" s="398" t="s">
        <v>992</v>
      </c>
      <c r="C79" s="399" t="s">
        <v>993</v>
      </c>
      <c r="D79" s="246"/>
      <c r="E79" s="404">
        <v>0</v>
      </c>
      <c r="F79" s="245">
        <v>0</v>
      </c>
      <c r="G79" s="408">
        <v>2</v>
      </c>
      <c r="H79" s="245">
        <v>0</v>
      </c>
      <c r="I79" s="245">
        <v>0</v>
      </c>
      <c r="J79" s="245" t="s">
        <v>340</v>
      </c>
      <c r="K79" s="239">
        <v>0</v>
      </c>
      <c r="L79" s="245">
        <v>0</v>
      </c>
      <c r="M79" s="245">
        <v>0</v>
      </c>
      <c r="N79" s="245">
        <v>0</v>
      </c>
      <c r="O79" s="245">
        <v>0</v>
      </c>
      <c r="P79" s="401">
        <f t="shared" si="2"/>
        <v>0</v>
      </c>
      <c r="Q79" s="401">
        <f t="shared" si="3"/>
        <v>0</v>
      </c>
      <c r="R79" s="401">
        <f t="shared" si="4"/>
        <v>2</v>
      </c>
      <c r="S79" s="401">
        <f t="shared" si="5"/>
        <v>0</v>
      </c>
      <c r="T79" s="401">
        <f t="shared" si="6"/>
        <v>0</v>
      </c>
      <c r="U79" s="248"/>
      <c r="V79" s="222"/>
      <c r="W79" s="222"/>
      <c r="X79" s="222"/>
      <c r="Y79" s="222"/>
      <c r="Z79" s="222"/>
      <c r="AA79" s="222"/>
    </row>
    <row r="80" spans="1:27" ht="20.100000000000001" customHeight="1" x14ac:dyDescent="0.2">
      <c r="A80" s="386" t="s">
        <v>858</v>
      </c>
      <c r="B80" s="398" t="s">
        <v>994</v>
      </c>
      <c r="C80" s="399" t="s">
        <v>995</v>
      </c>
      <c r="D80" s="246"/>
      <c r="E80" s="404">
        <v>0</v>
      </c>
      <c r="F80" s="245">
        <v>0</v>
      </c>
      <c r="G80" s="408">
        <v>2</v>
      </c>
      <c r="H80" s="245">
        <v>0</v>
      </c>
      <c r="I80" s="245">
        <v>0</v>
      </c>
      <c r="J80" s="245" t="s">
        <v>340</v>
      </c>
      <c r="K80" s="239">
        <v>0</v>
      </c>
      <c r="L80" s="245">
        <v>0</v>
      </c>
      <c r="M80" s="245">
        <v>0</v>
      </c>
      <c r="N80" s="245">
        <v>0</v>
      </c>
      <c r="O80" s="245">
        <v>0</v>
      </c>
      <c r="P80" s="401">
        <f t="shared" si="2"/>
        <v>0</v>
      </c>
      <c r="Q80" s="401">
        <f t="shared" si="3"/>
        <v>0</v>
      </c>
      <c r="R80" s="401">
        <f t="shared" si="4"/>
        <v>2</v>
      </c>
      <c r="S80" s="401">
        <f t="shared" si="5"/>
        <v>0</v>
      </c>
      <c r="T80" s="401">
        <f t="shared" si="6"/>
        <v>0</v>
      </c>
      <c r="U80" s="248"/>
      <c r="V80" s="222"/>
      <c r="W80" s="222"/>
      <c r="X80" s="222"/>
      <c r="Y80" s="222"/>
      <c r="Z80" s="222"/>
      <c r="AA80" s="222"/>
    </row>
    <row r="81" spans="1:27" ht="27.75" customHeight="1" x14ac:dyDescent="0.2">
      <c r="A81" s="386" t="s">
        <v>996</v>
      </c>
      <c r="B81" s="382" t="s">
        <v>997</v>
      </c>
      <c r="C81" s="386" t="s">
        <v>998</v>
      </c>
      <c r="D81" s="246"/>
      <c r="E81" s="404">
        <v>0</v>
      </c>
      <c r="F81" s="245"/>
      <c r="G81" s="408">
        <v>1.28</v>
      </c>
      <c r="H81" s="245"/>
      <c r="I81" s="245">
        <v>0</v>
      </c>
      <c r="J81" s="245">
        <v>2022</v>
      </c>
      <c r="K81" s="239">
        <v>0</v>
      </c>
      <c r="L81" s="245"/>
      <c r="M81" s="245">
        <v>1.28</v>
      </c>
      <c r="N81" s="245"/>
      <c r="O81" s="245">
        <v>0</v>
      </c>
      <c r="P81" s="401">
        <f t="shared" ref="P81:P110" si="7">E81-K81</f>
        <v>0</v>
      </c>
      <c r="Q81" s="401">
        <f t="shared" ref="Q81:Q110" si="8">F81-L81</f>
        <v>0</v>
      </c>
      <c r="R81" s="401">
        <f t="shared" ref="R81:R110" si="9">G81-M81</f>
        <v>0</v>
      </c>
      <c r="S81" s="401">
        <f t="shared" ref="S81:S110" si="10">H81-N81</f>
        <v>0</v>
      </c>
      <c r="T81" s="401">
        <f t="shared" ref="T81:T110" si="11">I81-O81</f>
        <v>0</v>
      </c>
      <c r="U81" s="248"/>
      <c r="V81" s="222"/>
      <c r="W81" s="222"/>
      <c r="X81" s="222"/>
      <c r="Y81" s="222"/>
      <c r="Z81" s="222"/>
      <c r="AA81" s="222"/>
    </row>
    <row r="82" spans="1:27" ht="37.5" customHeight="1" x14ac:dyDescent="0.2">
      <c r="A82" s="386" t="s">
        <v>859</v>
      </c>
      <c r="B82" s="379" t="s">
        <v>999</v>
      </c>
      <c r="C82" s="388" t="s">
        <v>1000</v>
      </c>
      <c r="D82" s="246"/>
      <c r="E82" s="404">
        <v>0</v>
      </c>
      <c r="F82" s="245"/>
      <c r="G82" s="408">
        <v>3.7</v>
      </c>
      <c r="H82" s="245"/>
      <c r="I82" s="245">
        <v>0</v>
      </c>
      <c r="J82" s="245">
        <v>2022</v>
      </c>
      <c r="K82" s="239">
        <v>0</v>
      </c>
      <c r="L82" s="245"/>
      <c r="M82" s="245">
        <v>3.15</v>
      </c>
      <c r="N82" s="245"/>
      <c r="O82" s="245">
        <v>0</v>
      </c>
      <c r="P82" s="401">
        <f t="shared" si="7"/>
        <v>0</v>
      </c>
      <c r="Q82" s="401">
        <f t="shared" si="8"/>
        <v>0</v>
      </c>
      <c r="R82" s="401">
        <f t="shared" si="9"/>
        <v>0.55000000000000027</v>
      </c>
      <c r="S82" s="401">
        <f t="shared" si="10"/>
        <v>0</v>
      </c>
      <c r="T82" s="401">
        <f t="shared" si="11"/>
        <v>0</v>
      </c>
      <c r="U82" s="248"/>
      <c r="V82" s="222"/>
      <c r="W82" s="222"/>
      <c r="X82" s="222"/>
      <c r="Y82" s="222"/>
      <c r="Z82" s="222"/>
      <c r="AA82" s="222"/>
    </row>
    <row r="83" spans="1:27" ht="28.5" customHeight="1" x14ac:dyDescent="0.2">
      <c r="A83" s="386" t="s">
        <v>1001</v>
      </c>
      <c r="B83" s="379" t="s">
        <v>1002</v>
      </c>
      <c r="C83" s="388" t="s">
        <v>1003</v>
      </c>
      <c r="D83" s="246"/>
      <c r="E83" s="404">
        <v>0</v>
      </c>
      <c r="F83" s="245">
        <v>0</v>
      </c>
      <c r="G83" s="408">
        <v>2.7</v>
      </c>
      <c r="H83" s="245">
        <v>0</v>
      </c>
      <c r="I83" s="245">
        <v>0</v>
      </c>
      <c r="J83" s="245">
        <v>2022</v>
      </c>
      <c r="K83" s="239">
        <v>0</v>
      </c>
      <c r="L83" s="245">
        <v>0</v>
      </c>
      <c r="M83" s="245">
        <v>3.0179999999999998</v>
      </c>
      <c r="N83" s="245">
        <v>0</v>
      </c>
      <c r="O83" s="245">
        <v>0</v>
      </c>
      <c r="P83" s="401">
        <f t="shared" si="7"/>
        <v>0</v>
      </c>
      <c r="Q83" s="401">
        <f t="shared" si="8"/>
        <v>0</v>
      </c>
      <c r="R83" s="401">
        <f t="shared" si="9"/>
        <v>-0.31799999999999962</v>
      </c>
      <c r="S83" s="401">
        <f t="shared" si="10"/>
        <v>0</v>
      </c>
      <c r="T83" s="401">
        <f t="shared" si="11"/>
        <v>0</v>
      </c>
      <c r="U83" s="248"/>
      <c r="V83" s="222"/>
      <c r="W83" s="222"/>
      <c r="X83" s="222"/>
      <c r="Y83" s="222"/>
      <c r="Z83" s="222"/>
      <c r="AA83" s="222"/>
    </row>
    <row r="84" spans="1:27" ht="20.100000000000001" customHeight="1" x14ac:dyDescent="0.2">
      <c r="A84" s="386" t="s">
        <v>1004</v>
      </c>
      <c r="B84" s="376" t="s">
        <v>1005</v>
      </c>
      <c r="C84" s="386" t="s">
        <v>971</v>
      </c>
      <c r="D84" s="246"/>
      <c r="E84" s="404">
        <v>0</v>
      </c>
      <c r="F84" s="245">
        <v>0</v>
      </c>
      <c r="G84" s="408">
        <v>0</v>
      </c>
      <c r="H84" s="245">
        <v>0</v>
      </c>
      <c r="I84" s="245">
        <v>0</v>
      </c>
      <c r="J84" s="245">
        <v>2022</v>
      </c>
      <c r="K84" s="239">
        <v>0</v>
      </c>
      <c r="L84" s="245">
        <v>0</v>
      </c>
      <c r="M84" s="245">
        <v>0</v>
      </c>
      <c r="N84" s="245">
        <v>0</v>
      </c>
      <c r="O84" s="245">
        <v>0</v>
      </c>
      <c r="P84" s="401">
        <f t="shared" si="7"/>
        <v>0</v>
      </c>
      <c r="Q84" s="401">
        <f t="shared" si="8"/>
        <v>0</v>
      </c>
      <c r="R84" s="401">
        <f t="shared" si="9"/>
        <v>0</v>
      </c>
      <c r="S84" s="401">
        <f t="shared" si="10"/>
        <v>0</v>
      </c>
      <c r="T84" s="401">
        <f t="shared" si="11"/>
        <v>0</v>
      </c>
      <c r="U84" s="248"/>
      <c r="V84" s="222"/>
      <c r="W84" s="222"/>
      <c r="X84" s="222"/>
      <c r="Y84" s="222"/>
      <c r="Z84" s="222"/>
      <c r="AA84" s="222"/>
    </row>
    <row r="85" spans="1:27" ht="20.100000000000001" customHeight="1" x14ac:dyDescent="0.2">
      <c r="A85" s="386" t="s">
        <v>1006</v>
      </c>
      <c r="B85" s="376" t="s">
        <v>1007</v>
      </c>
      <c r="C85" s="386" t="s">
        <v>1008</v>
      </c>
      <c r="D85" s="246"/>
      <c r="E85" s="404">
        <v>0</v>
      </c>
      <c r="F85" s="245">
        <v>0</v>
      </c>
      <c r="G85" s="408">
        <v>0.29599999999999999</v>
      </c>
      <c r="H85" s="245">
        <v>0</v>
      </c>
      <c r="I85" s="245">
        <v>0</v>
      </c>
      <c r="J85" s="245">
        <v>2022</v>
      </c>
      <c r="K85" s="239">
        <v>0</v>
      </c>
      <c r="L85" s="245">
        <v>0</v>
      </c>
      <c r="M85" s="245">
        <v>0.3</v>
      </c>
      <c r="N85" s="245">
        <v>0</v>
      </c>
      <c r="O85" s="245">
        <v>0</v>
      </c>
      <c r="P85" s="401">
        <f t="shared" si="7"/>
        <v>0</v>
      </c>
      <c r="Q85" s="401">
        <f t="shared" si="8"/>
        <v>0</v>
      </c>
      <c r="R85" s="401">
        <f t="shared" si="9"/>
        <v>-4.0000000000000036E-3</v>
      </c>
      <c r="S85" s="401">
        <f t="shared" si="10"/>
        <v>0</v>
      </c>
      <c r="T85" s="401">
        <f t="shared" si="11"/>
        <v>0</v>
      </c>
      <c r="U85" s="248"/>
      <c r="V85" s="222"/>
      <c r="W85" s="222"/>
      <c r="X85" s="222"/>
      <c r="Y85" s="222"/>
      <c r="Z85" s="222"/>
      <c r="AA85" s="222"/>
    </row>
    <row r="86" spans="1:27" ht="20.100000000000001" customHeight="1" x14ac:dyDescent="0.2">
      <c r="A86" s="386" t="s">
        <v>1009</v>
      </c>
      <c r="B86" s="382" t="s">
        <v>1010</v>
      </c>
      <c r="C86" s="386" t="s">
        <v>1011</v>
      </c>
      <c r="D86" s="246"/>
      <c r="E86" s="404">
        <v>0</v>
      </c>
      <c r="F86" s="245">
        <v>0</v>
      </c>
      <c r="G86" s="408">
        <v>0.3</v>
      </c>
      <c r="H86" s="245">
        <v>0</v>
      </c>
      <c r="I86" s="245">
        <v>0</v>
      </c>
      <c r="J86" s="245">
        <v>2022</v>
      </c>
      <c r="K86" s="239">
        <v>0</v>
      </c>
      <c r="L86" s="245">
        <v>0</v>
      </c>
      <c r="M86" s="245">
        <v>0.247</v>
      </c>
      <c r="N86" s="245">
        <v>0</v>
      </c>
      <c r="O86" s="245">
        <v>0</v>
      </c>
      <c r="P86" s="401">
        <f t="shared" si="7"/>
        <v>0</v>
      </c>
      <c r="Q86" s="401">
        <f t="shared" si="8"/>
        <v>0</v>
      </c>
      <c r="R86" s="401">
        <f t="shared" si="9"/>
        <v>5.2999999999999992E-2</v>
      </c>
      <c r="S86" s="401">
        <f t="shared" si="10"/>
        <v>0</v>
      </c>
      <c r="T86" s="401">
        <f t="shared" si="11"/>
        <v>0</v>
      </c>
      <c r="U86" s="248"/>
      <c r="V86" s="222"/>
      <c r="W86" s="222"/>
      <c r="X86" s="222"/>
      <c r="Y86" s="222"/>
      <c r="Z86" s="222"/>
      <c r="AA86" s="222"/>
    </row>
    <row r="87" spans="1:27" ht="20.100000000000001" customHeight="1" x14ac:dyDescent="0.2">
      <c r="A87" s="386" t="s">
        <v>1012</v>
      </c>
      <c r="B87" s="382" t="s">
        <v>1013</v>
      </c>
      <c r="C87" s="386" t="s">
        <v>1014</v>
      </c>
      <c r="D87" s="246"/>
      <c r="E87" s="404">
        <v>0</v>
      </c>
      <c r="F87" s="245">
        <v>0</v>
      </c>
      <c r="G87" s="408">
        <v>0.53</v>
      </c>
      <c r="H87" s="245">
        <v>0</v>
      </c>
      <c r="I87" s="245">
        <v>0</v>
      </c>
      <c r="J87" s="245">
        <v>2022</v>
      </c>
      <c r="K87" s="239">
        <v>0</v>
      </c>
      <c r="L87" s="245">
        <v>0</v>
      </c>
      <c r="M87" s="245">
        <v>0.747</v>
      </c>
      <c r="N87" s="245">
        <v>0</v>
      </c>
      <c r="O87" s="245">
        <v>0</v>
      </c>
      <c r="P87" s="401">
        <f t="shared" si="7"/>
        <v>0</v>
      </c>
      <c r="Q87" s="401">
        <f t="shared" si="8"/>
        <v>0</v>
      </c>
      <c r="R87" s="401">
        <f t="shared" si="9"/>
        <v>-0.21699999999999997</v>
      </c>
      <c r="S87" s="401">
        <f t="shared" si="10"/>
        <v>0</v>
      </c>
      <c r="T87" s="401">
        <f t="shared" si="11"/>
        <v>0</v>
      </c>
      <c r="U87" s="248"/>
      <c r="V87" s="222"/>
      <c r="W87" s="222"/>
      <c r="X87" s="222"/>
      <c r="Y87" s="222"/>
      <c r="Z87" s="222"/>
      <c r="AA87" s="222"/>
    </row>
    <row r="88" spans="1:27" ht="20.100000000000001" customHeight="1" x14ac:dyDescent="0.2">
      <c r="A88" s="386" t="s">
        <v>1015</v>
      </c>
      <c r="B88" s="382" t="s">
        <v>1016</v>
      </c>
      <c r="C88" s="386" t="s">
        <v>1017</v>
      </c>
      <c r="D88" s="246"/>
      <c r="E88" s="404">
        <v>0</v>
      </c>
      <c r="F88" s="245">
        <v>0</v>
      </c>
      <c r="G88" s="408">
        <v>2.6</v>
      </c>
      <c r="H88" s="245">
        <v>0</v>
      </c>
      <c r="I88" s="245">
        <v>0</v>
      </c>
      <c r="J88" s="245">
        <v>2022</v>
      </c>
      <c r="K88" s="239">
        <v>0</v>
      </c>
      <c r="L88" s="245">
        <v>0</v>
      </c>
      <c r="M88" s="245">
        <v>2.73</v>
      </c>
      <c r="N88" s="245">
        <v>0</v>
      </c>
      <c r="O88" s="245">
        <v>0</v>
      </c>
      <c r="P88" s="401">
        <f t="shared" si="7"/>
        <v>0</v>
      </c>
      <c r="Q88" s="401">
        <f t="shared" si="8"/>
        <v>0</v>
      </c>
      <c r="R88" s="401">
        <f t="shared" si="9"/>
        <v>-0.12999999999999989</v>
      </c>
      <c r="S88" s="401">
        <f t="shared" si="10"/>
        <v>0</v>
      </c>
      <c r="T88" s="401">
        <f t="shared" si="11"/>
        <v>0</v>
      </c>
      <c r="U88" s="248"/>
      <c r="V88" s="222"/>
      <c r="W88" s="222"/>
      <c r="X88" s="222"/>
      <c r="Y88" s="222"/>
      <c r="Z88" s="222"/>
      <c r="AA88" s="222"/>
    </row>
    <row r="89" spans="1:27" ht="20.100000000000001" customHeight="1" x14ac:dyDescent="0.2">
      <c r="A89" s="393" t="s">
        <v>112</v>
      </c>
      <c r="B89" s="377" t="s">
        <v>847</v>
      </c>
      <c r="C89" s="384" t="s">
        <v>825</v>
      </c>
      <c r="D89" s="246"/>
      <c r="E89" s="405">
        <v>0</v>
      </c>
      <c r="F89" s="245">
        <v>0</v>
      </c>
      <c r="G89" s="409">
        <v>0</v>
      </c>
      <c r="H89" s="245">
        <v>0</v>
      </c>
      <c r="I89" s="245">
        <v>760</v>
      </c>
      <c r="J89" s="245"/>
      <c r="K89" s="239">
        <v>0</v>
      </c>
      <c r="L89" s="245">
        <v>0</v>
      </c>
      <c r="M89" s="245">
        <v>0</v>
      </c>
      <c r="N89" s="245">
        <v>0</v>
      </c>
      <c r="O89" s="245">
        <v>867</v>
      </c>
      <c r="P89" s="401">
        <f t="shared" si="7"/>
        <v>0</v>
      </c>
      <c r="Q89" s="401">
        <f t="shared" si="8"/>
        <v>0</v>
      </c>
      <c r="R89" s="401">
        <f t="shared" si="9"/>
        <v>0</v>
      </c>
      <c r="S89" s="401">
        <f t="shared" si="10"/>
        <v>0</v>
      </c>
      <c r="T89" s="401">
        <f t="shared" si="11"/>
        <v>-107</v>
      </c>
      <c r="U89" s="248"/>
      <c r="V89" s="222"/>
      <c r="W89" s="222"/>
      <c r="X89" s="222"/>
      <c r="Y89" s="222"/>
      <c r="Z89" s="222"/>
      <c r="AA89" s="222"/>
    </row>
    <row r="90" spans="1:27" ht="20.100000000000001" customHeight="1" x14ac:dyDescent="0.2">
      <c r="A90" s="393" t="s">
        <v>114</v>
      </c>
      <c r="B90" s="377" t="s">
        <v>848</v>
      </c>
      <c r="C90" s="384" t="s">
        <v>825</v>
      </c>
      <c r="D90" s="246"/>
      <c r="E90" s="404">
        <v>0</v>
      </c>
      <c r="F90" s="245">
        <v>0</v>
      </c>
      <c r="G90" s="408">
        <v>0</v>
      </c>
      <c r="H90" s="245">
        <v>0</v>
      </c>
      <c r="I90" s="245">
        <v>760</v>
      </c>
      <c r="J90" s="245"/>
      <c r="K90" s="239">
        <v>0</v>
      </c>
      <c r="L90" s="245">
        <v>0</v>
      </c>
      <c r="M90" s="245">
        <v>0</v>
      </c>
      <c r="N90" s="245">
        <v>0</v>
      </c>
      <c r="O90" s="245">
        <v>867</v>
      </c>
      <c r="P90" s="401">
        <f t="shared" si="7"/>
        <v>0</v>
      </c>
      <c r="Q90" s="401">
        <f t="shared" si="8"/>
        <v>0</v>
      </c>
      <c r="R90" s="401">
        <f t="shared" si="9"/>
        <v>0</v>
      </c>
      <c r="S90" s="401">
        <f t="shared" si="10"/>
        <v>0</v>
      </c>
      <c r="T90" s="401">
        <f t="shared" si="11"/>
        <v>-107</v>
      </c>
      <c r="U90" s="248"/>
      <c r="V90" s="222"/>
      <c r="W90" s="222"/>
      <c r="X90" s="222"/>
      <c r="Y90" s="222"/>
      <c r="Z90" s="222"/>
      <c r="AA90" s="222"/>
    </row>
    <row r="91" spans="1:27" ht="20.100000000000001" customHeight="1" x14ac:dyDescent="0.2">
      <c r="A91" s="386" t="s">
        <v>721</v>
      </c>
      <c r="B91" s="376" t="s">
        <v>1018</v>
      </c>
      <c r="C91" s="386" t="s">
        <v>1019</v>
      </c>
      <c r="D91" s="246"/>
      <c r="E91" s="404">
        <v>0</v>
      </c>
      <c r="F91" s="245">
        <v>0</v>
      </c>
      <c r="G91" s="408">
        <v>0</v>
      </c>
      <c r="H91" s="245">
        <v>0</v>
      </c>
      <c r="I91" s="245">
        <v>410</v>
      </c>
      <c r="J91" s="245">
        <v>2022</v>
      </c>
      <c r="K91" s="239">
        <v>0</v>
      </c>
      <c r="L91" s="245">
        <v>0</v>
      </c>
      <c r="M91" s="245">
        <v>0</v>
      </c>
      <c r="N91" s="245">
        <v>0</v>
      </c>
      <c r="O91" s="245">
        <v>414</v>
      </c>
      <c r="P91" s="401">
        <f t="shared" si="7"/>
        <v>0</v>
      </c>
      <c r="Q91" s="401">
        <f t="shared" si="8"/>
        <v>0</v>
      </c>
      <c r="R91" s="401">
        <f t="shared" si="9"/>
        <v>0</v>
      </c>
      <c r="S91" s="401">
        <f t="shared" si="10"/>
        <v>0</v>
      </c>
      <c r="T91" s="401">
        <f t="shared" si="11"/>
        <v>-4</v>
      </c>
      <c r="U91" s="248"/>
      <c r="V91" s="222"/>
      <c r="W91" s="222"/>
      <c r="X91" s="222"/>
      <c r="Y91" s="222"/>
      <c r="Z91" s="222"/>
      <c r="AA91" s="222"/>
    </row>
    <row r="92" spans="1:27" ht="20.100000000000001" customHeight="1" x14ac:dyDescent="0.2">
      <c r="A92" s="386"/>
      <c r="B92" s="376" t="s">
        <v>1020</v>
      </c>
      <c r="C92" s="386" t="s">
        <v>1021</v>
      </c>
      <c r="D92" s="246"/>
      <c r="E92" s="404">
        <v>0</v>
      </c>
      <c r="F92" s="245">
        <v>0</v>
      </c>
      <c r="G92" s="408">
        <v>0</v>
      </c>
      <c r="H92" s="245">
        <v>0</v>
      </c>
      <c r="I92" s="245">
        <v>350</v>
      </c>
      <c r="J92" s="245">
        <v>2022</v>
      </c>
      <c r="K92" s="239">
        <v>0</v>
      </c>
      <c r="L92" s="245">
        <v>0</v>
      </c>
      <c r="M92" s="245">
        <v>0</v>
      </c>
      <c r="N92" s="245">
        <v>0</v>
      </c>
      <c r="O92" s="245">
        <v>453</v>
      </c>
      <c r="P92" s="401">
        <f t="shared" si="7"/>
        <v>0</v>
      </c>
      <c r="Q92" s="401">
        <f t="shared" si="8"/>
        <v>0</v>
      </c>
      <c r="R92" s="401">
        <f t="shared" si="9"/>
        <v>0</v>
      </c>
      <c r="S92" s="401">
        <f t="shared" si="10"/>
        <v>0</v>
      </c>
      <c r="T92" s="401">
        <f t="shared" si="11"/>
        <v>-103</v>
      </c>
      <c r="U92" s="248"/>
      <c r="V92" s="222"/>
      <c r="W92" s="222"/>
      <c r="X92" s="222"/>
      <c r="Y92" s="222"/>
      <c r="Z92" s="222"/>
      <c r="AA92" s="222"/>
    </row>
    <row r="93" spans="1:27" ht="20.100000000000001" customHeight="1" x14ac:dyDescent="0.2">
      <c r="A93" s="393" t="s">
        <v>115</v>
      </c>
      <c r="B93" s="377" t="s">
        <v>853</v>
      </c>
      <c r="C93" s="384" t="s">
        <v>825</v>
      </c>
      <c r="D93" s="246"/>
      <c r="E93" s="404">
        <v>0</v>
      </c>
      <c r="F93" s="245">
        <v>0</v>
      </c>
      <c r="G93" s="408">
        <v>0</v>
      </c>
      <c r="H93" s="245">
        <v>0</v>
      </c>
      <c r="I93" s="245">
        <v>0</v>
      </c>
      <c r="J93" s="245"/>
      <c r="K93" s="239">
        <v>0</v>
      </c>
      <c r="L93" s="245">
        <v>0</v>
      </c>
      <c r="M93" s="245">
        <v>0</v>
      </c>
      <c r="N93" s="245">
        <v>0</v>
      </c>
      <c r="O93" s="245">
        <v>0</v>
      </c>
      <c r="P93" s="401">
        <f t="shared" si="7"/>
        <v>0</v>
      </c>
      <c r="Q93" s="401">
        <f t="shared" si="8"/>
        <v>0</v>
      </c>
      <c r="R93" s="401">
        <f t="shared" si="9"/>
        <v>0</v>
      </c>
      <c r="S93" s="401">
        <f t="shared" si="10"/>
        <v>0</v>
      </c>
      <c r="T93" s="401">
        <f t="shared" si="11"/>
        <v>0</v>
      </c>
      <c r="U93" s="248"/>
      <c r="V93" s="222"/>
      <c r="W93" s="222"/>
      <c r="X93" s="222"/>
      <c r="Y93" s="222"/>
      <c r="Z93" s="222"/>
      <c r="AA93" s="222"/>
    </row>
    <row r="94" spans="1:27" ht="20.100000000000001" customHeight="1" x14ac:dyDescent="0.2">
      <c r="A94" s="393" t="s">
        <v>124</v>
      </c>
      <c r="B94" s="377" t="s">
        <v>854</v>
      </c>
      <c r="C94" s="384" t="s">
        <v>825</v>
      </c>
      <c r="D94" s="246"/>
      <c r="E94" s="405">
        <f>SUM(E95:E105)</f>
        <v>3.0100000000000002</v>
      </c>
      <c r="F94" s="405">
        <f t="shared" ref="F94:H94" si="12">SUM(F95:F105)</f>
        <v>0</v>
      </c>
      <c r="G94" s="405">
        <f t="shared" si="12"/>
        <v>13.904</v>
      </c>
      <c r="H94" s="405">
        <f t="shared" si="12"/>
        <v>0</v>
      </c>
      <c r="I94" s="405">
        <f>SUM(I95:I105)</f>
        <v>4</v>
      </c>
      <c r="J94" s="405"/>
      <c r="K94" s="405">
        <f t="shared" ref="K94:O94" si="13">SUM(K95:K105)</f>
        <v>3.55</v>
      </c>
      <c r="L94" s="405">
        <f t="shared" si="13"/>
        <v>0</v>
      </c>
      <c r="M94" s="405">
        <f t="shared" si="13"/>
        <v>13.192</v>
      </c>
      <c r="N94" s="405">
        <f t="shared" si="13"/>
        <v>0</v>
      </c>
      <c r="O94" s="405">
        <f t="shared" si="13"/>
        <v>4</v>
      </c>
      <c r="P94" s="401">
        <f t="shared" si="7"/>
        <v>-0.53999999999999959</v>
      </c>
      <c r="Q94" s="401">
        <f t="shared" si="8"/>
        <v>0</v>
      </c>
      <c r="R94" s="401">
        <f t="shared" si="9"/>
        <v>0.71199999999999974</v>
      </c>
      <c r="S94" s="401">
        <f t="shared" si="10"/>
        <v>0</v>
      </c>
      <c r="T94" s="401">
        <f t="shared" si="11"/>
        <v>0</v>
      </c>
      <c r="U94" s="248"/>
      <c r="V94" s="222"/>
      <c r="W94" s="222"/>
      <c r="X94" s="222"/>
      <c r="Y94" s="222"/>
      <c r="Z94" s="222"/>
      <c r="AA94" s="222"/>
    </row>
    <row r="95" spans="1:27" ht="20.100000000000001" customHeight="1" x14ac:dyDescent="0.2">
      <c r="A95" s="386" t="s">
        <v>125</v>
      </c>
      <c r="B95" s="376" t="s">
        <v>1022</v>
      </c>
      <c r="C95" s="386" t="s">
        <v>1023</v>
      </c>
      <c r="D95" s="246"/>
      <c r="E95" s="402">
        <v>1.86</v>
      </c>
      <c r="F95" s="245">
        <v>0</v>
      </c>
      <c r="G95" s="406">
        <v>4.34</v>
      </c>
      <c r="H95" s="245">
        <v>0</v>
      </c>
      <c r="I95" s="245">
        <v>0</v>
      </c>
      <c r="J95" s="245">
        <v>2022</v>
      </c>
      <c r="K95" s="239">
        <v>2.4</v>
      </c>
      <c r="L95" s="245">
        <v>0</v>
      </c>
      <c r="M95" s="245">
        <v>4.5199999999999996</v>
      </c>
      <c r="N95" s="245">
        <v>0</v>
      </c>
      <c r="O95" s="245">
        <v>0</v>
      </c>
      <c r="P95" s="401">
        <f t="shared" si="7"/>
        <v>-0.53999999999999981</v>
      </c>
      <c r="Q95" s="401">
        <f t="shared" si="8"/>
        <v>0</v>
      </c>
      <c r="R95" s="401">
        <f t="shared" si="9"/>
        <v>-0.17999999999999972</v>
      </c>
      <c r="S95" s="401">
        <f t="shared" si="10"/>
        <v>0</v>
      </c>
      <c r="T95" s="401">
        <f t="shared" si="11"/>
        <v>0</v>
      </c>
      <c r="U95" s="248"/>
      <c r="V95" s="222"/>
      <c r="W95" s="222"/>
      <c r="X95" s="222"/>
      <c r="Y95" s="222"/>
      <c r="Z95" s="222"/>
      <c r="AA95" s="222"/>
    </row>
    <row r="96" spans="1:27" ht="20.100000000000001" customHeight="1" x14ac:dyDescent="0.2">
      <c r="A96" s="386" t="s">
        <v>126</v>
      </c>
      <c r="B96" s="394" t="s">
        <v>1024</v>
      </c>
      <c r="C96" s="386" t="s">
        <v>1025</v>
      </c>
      <c r="D96" s="246"/>
      <c r="E96" s="402">
        <v>0</v>
      </c>
      <c r="F96" s="245">
        <v>0</v>
      </c>
      <c r="G96" s="406">
        <v>1.04</v>
      </c>
      <c r="H96" s="245">
        <v>0</v>
      </c>
      <c r="I96" s="245">
        <v>0</v>
      </c>
      <c r="J96" s="245">
        <v>2022</v>
      </c>
      <c r="K96" s="239">
        <v>0</v>
      </c>
      <c r="L96" s="245">
        <v>0</v>
      </c>
      <c r="M96" s="245">
        <v>1.1200000000000001</v>
      </c>
      <c r="N96" s="245">
        <v>0</v>
      </c>
      <c r="O96" s="245">
        <v>0</v>
      </c>
      <c r="P96" s="401">
        <f t="shared" si="7"/>
        <v>0</v>
      </c>
      <c r="Q96" s="401">
        <f t="shared" si="8"/>
        <v>0</v>
      </c>
      <c r="R96" s="401">
        <f t="shared" si="9"/>
        <v>-8.0000000000000071E-2</v>
      </c>
      <c r="S96" s="401">
        <f t="shared" si="10"/>
        <v>0</v>
      </c>
      <c r="T96" s="401">
        <f t="shared" si="11"/>
        <v>0</v>
      </c>
      <c r="U96" s="248"/>
      <c r="V96" s="222"/>
      <c r="W96" s="222"/>
      <c r="X96" s="222"/>
      <c r="Y96" s="222"/>
      <c r="Z96" s="222"/>
      <c r="AA96" s="222"/>
    </row>
    <row r="97" spans="1:27" ht="20.100000000000001" customHeight="1" x14ac:dyDescent="0.2">
      <c r="A97" s="386" t="s">
        <v>1026</v>
      </c>
      <c r="B97" s="375" t="s">
        <v>1027</v>
      </c>
      <c r="C97" s="386" t="s">
        <v>1028</v>
      </c>
      <c r="D97" s="246"/>
      <c r="E97" s="402">
        <v>0.25</v>
      </c>
      <c r="F97" s="245">
        <v>0</v>
      </c>
      <c r="G97" s="406">
        <v>0.33</v>
      </c>
      <c r="H97" s="245">
        <v>0</v>
      </c>
      <c r="I97" s="245">
        <v>0</v>
      </c>
      <c r="J97" s="245">
        <v>2022</v>
      </c>
      <c r="K97" s="239">
        <v>0.25</v>
      </c>
      <c r="L97" s="245">
        <v>0</v>
      </c>
      <c r="M97" s="245">
        <v>0.33</v>
      </c>
      <c r="N97" s="245">
        <v>0</v>
      </c>
      <c r="O97" s="245">
        <v>0</v>
      </c>
      <c r="P97" s="401">
        <f t="shared" si="7"/>
        <v>0</v>
      </c>
      <c r="Q97" s="401">
        <f t="shared" si="8"/>
        <v>0</v>
      </c>
      <c r="R97" s="401">
        <f t="shared" si="9"/>
        <v>0</v>
      </c>
      <c r="S97" s="401">
        <f t="shared" si="10"/>
        <v>0</v>
      </c>
      <c r="T97" s="401">
        <f t="shared" si="11"/>
        <v>0</v>
      </c>
      <c r="U97" s="248"/>
      <c r="V97" s="222"/>
      <c r="W97" s="222"/>
      <c r="X97" s="222"/>
      <c r="Y97" s="222"/>
      <c r="Z97" s="222"/>
      <c r="AA97" s="222"/>
    </row>
    <row r="98" spans="1:27" ht="20.100000000000001" customHeight="1" x14ac:dyDescent="0.2">
      <c r="A98" s="386" t="s">
        <v>860</v>
      </c>
      <c r="B98" s="375" t="s">
        <v>1029</v>
      </c>
      <c r="C98" s="386" t="s">
        <v>1030</v>
      </c>
      <c r="D98" s="246"/>
      <c r="E98" s="402">
        <v>0.4</v>
      </c>
      <c r="F98" s="245">
        <v>0</v>
      </c>
      <c r="G98" s="406">
        <v>0.4</v>
      </c>
      <c r="H98" s="245">
        <v>0</v>
      </c>
      <c r="I98" s="245">
        <v>0</v>
      </c>
      <c r="J98" s="245">
        <v>2022</v>
      </c>
      <c r="K98" s="239">
        <v>0.4</v>
      </c>
      <c r="L98" s="245">
        <v>0</v>
      </c>
      <c r="M98" s="245">
        <v>0.18</v>
      </c>
      <c r="N98" s="245">
        <v>0</v>
      </c>
      <c r="O98" s="245">
        <v>0</v>
      </c>
      <c r="P98" s="401">
        <f t="shared" si="7"/>
        <v>0</v>
      </c>
      <c r="Q98" s="401">
        <f t="shared" si="8"/>
        <v>0</v>
      </c>
      <c r="R98" s="401">
        <f t="shared" si="9"/>
        <v>0.22000000000000003</v>
      </c>
      <c r="S98" s="401">
        <f t="shared" si="10"/>
        <v>0</v>
      </c>
      <c r="T98" s="401">
        <f t="shared" si="11"/>
        <v>0</v>
      </c>
      <c r="U98" s="248"/>
      <c r="V98" s="222"/>
      <c r="W98" s="222"/>
      <c r="X98" s="222"/>
      <c r="Y98" s="222"/>
      <c r="Z98" s="222"/>
      <c r="AA98" s="222"/>
    </row>
    <row r="99" spans="1:27" ht="20.100000000000001" customHeight="1" x14ac:dyDescent="0.2">
      <c r="A99" s="386" t="s">
        <v>861</v>
      </c>
      <c r="B99" s="375" t="s">
        <v>1031</v>
      </c>
      <c r="C99" s="386" t="s">
        <v>1032</v>
      </c>
      <c r="D99" s="246"/>
      <c r="E99" s="402">
        <v>0</v>
      </c>
      <c r="F99" s="245">
        <v>0</v>
      </c>
      <c r="G99" s="406">
        <v>0</v>
      </c>
      <c r="H99" s="245">
        <v>0</v>
      </c>
      <c r="I99" s="245">
        <v>3</v>
      </c>
      <c r="J99" s="245">
        <v>2022</v>
      </c>
      <c r="K99" s="237">
        <v>0</v>
      </c>
      <c r="L99" s="245">
        <v>0</v>
      </c>
      <c r="M99" s="245">
        <v>0</v>
      </c>
      <c r="N99" s="245">
        <v>0</v>
      </c>
      <c r="O99" s="245">
        <v>3</v>
      </c>
      <c r="P99" s="401">
        <f t="shared" si="7"/>
        <v>0</v>
      </c>
      <c r="Q99" s="401">
        <f t="shared" si="8"/>
        <v>0</v>
      </c>
      <c r="R99" s="401">
        <f t="shared" si="9"/>
        <v>0</v>
      </c>
      <c r="S99" s="401">
        <f t="shared" si="10"/>
        <v>0</v>
      </c>
      <c r="T99" s="401">
        <f t="shared" si="11"/>
        <v>0</v>
      </c>
      <c r="U99" s="248"/>
      <c r="V99" s="222"/>
      <c r="W99" s="222"/>
      <c r="X99" s="222"/>
      <c r="Y99" s="222"/>
      <c r="Z99" s="222"/>
      <c r="AA99" s="222"/>
    </row>
    <row r="100" spans="1:27" ht="20.100000000000001" customHeight="1" x14ac:dyDescent="0.2">
      <c r="A100" s="386" t="s">
        <v>1033</v>
      </c>
      <c r="B100" s="380" t="s">
        <v>1034</v>
      </c>
      <c r="C100" s="388" t="s">
        <v>1035</v>
      </c>
      <c r="D100" s="246"/>
      <c r="E100" s="402">
        <v>0</v>
      </c>
      <c r="F100" s="245">
        <v>0</v>
      </c>
      <c r="G100" s="406">
        <v>6.2</v>
      </c>
      <c r="H100" s="245">
        <v>0</v>
      </c>
      <c r="I100" s="245">
        <v>0</v>
      </c>
      <c r="J100" s="245">
        <v>2022</v>
      </c>
      <c r="K100" s="236">
        <v>0</v>
      </c>
      <c r="L100" s="245">
        <v>0</v>
      </c>
      <c r="M100" s="245">
        <v>5.9</v>
      </c>
      <c r="N100" s="245">
        <v>0</v>
      </c>
      <c r="O100" s="245">
        <v>0</v>
      </c>
      <c r="P100" s="401">
        <f t="shared" si="7"/>
        <v>0</v>
      </c>
      <c r="Q100" s="401">
        <f t="shared" si="8"/>
        <v>0</v>
      </c>
      <c r="R100" s="401">
        <f t="shared" si="9"/>
        <v>0.29999999999999982</v>
      </c>
      <c r="S100" s="401">
        <f t="shared" si="10"/>
        <v>0</v>
      </c>
      <c r="T100" s="401">
        <f t="shared" si="11"/>
        <v>0</v>
      </c>
      <c r="U100" s="248"/>
      <c r="V100" s="222"/>
      <c r="W100" s="222"/>
      <c r="X100" s="222"/>
      <c r="Y100" s="222"/>
      <c r="Z100" s="222"/>
      <c r="AA100" s="222"/>
    </row>
    <row r="101" spans="1:27" ht="20.100000000000001" customHeight="1" x14ac:dyDescent="0.2">
      <c r="A101" s="386" t="s">
        <v>1036</v>
      </c>
      <c r="B101" s="380" t="s">
        <v>1037</v>
      </c>
      <c r="C101" s="388" t="s">
        <v>1038</v>
      </c>
      <c r="D101" s="246"/>
      <c r="E101" s="402">
        <v>0.25</v>
      </c>
      <c r="F101" s="245">
        <v>0</v>
      </c>
      <c r="G101" s="406">
        <v>0</v>
      </c>
      <c r="H101" s="245">
        <v>0</v>
      </c>
      <c r="I101" s="245">
        <v>0</v>
      </c>
      <c r="J101" s="245">
        <v>2022</v>
      </c>
      <c r="K101" s="252">
        <v>0.25</v>
      </c>
      <c r="L101" s="245">
        <v>0</v>
      </c>
      <c r="M101" s="245">
        <v>0</v>
      </c>
      <c r="N101" s="245">
        <v>0</v>
      </c>
      <c r="O101" s="245">
        <v>0</v>
      </c>
      <c r="P101" s="401">
        <f t="shared" si="7"/>
        <v>0</v>
      </c>
      <c r="Q101" s="401">
        <f t="shared" si="8"/>
        <v>0</v>
      </c>
      <c r="R101" s="401">
        <f t="shared" si="9"/>
        <v>0</v>
      </c>
      <c r="S101" s="401">
        <f t="shared" si="10"/>
        <v>0</v>
      </c>
      <c r="T101" s="401">
        <f t="shared" si="11"/>
        <v>0</v>
      </c>
      <c r="U101" s="248"/>
      <c r="V101" s="222"/>
      <c r="W101" s="222"/>
      <c r="X101" s="222"/>
      <c r="Y101" s="222"/>
      <c r="Z101" s="222"/>
      <c r="AA101" s="222"/>
    </row>
    <row r="102" spans="1:27" ht="30" customHeight="1" x14ac:dyDescent="0.2">
      <c r="A102" s="386" t="s">
        <v>1039</v>
      </c>
      <c r="B102" s="376" t="s">
        <v>1040</v>
      </c>
      <c r="C102" s="386" t="s">
        <v>1041</v>
      </c>
      <c r="D102" s="246"/>
      <c r="E102" s="402">
        <v>0.25</v>
      </c>
      <c r="F102" s="245">
        <v>0</v>
      </c>
      <c r="G102" s="406">
        <v>0</v>
      </c>
      <c r="H102" s="245">
        <v>0</v>
      </c>
      <c r="I102" s="245">
        <v>1</v>
      </c>
      <c r="J102" s="245">
        <v>2022</v>
      </c>
      <c r="K102" s="238">
        <v>0.25</v>
      </c>
      <c r="L102" s="245">
        <v>0</v>
      </c>
      <c r="M102" s="245">
        <v>0</v>
      </c>
      <c r="N102" s="245">
        <v>0</v>
      </c>
      <c r="O102" s="245">
        <v>1</v>
      </c>
      <c r="P102" s="401">
        <f t="shared" si="7"/>
        <v>0</v>
      </c>
      <c r="Q102" s="401">
        <f t="shared" si="8"/>
        <v>0</v>
      </c>
      <c r="R102" s="401">
        <f t="shared" si="9"/>
        <v>0</v>
      </c>
      <c r="S102" s="401">
        <f t="shared" si="10"/>
        <v>0</v>
      </c>
      <c r="T102" s="401">
        <f t="shared" si="11"/>
        <v>0</v>
      </c>
      <c r="U102" s="248"/>
      <c r="V102" s="222"/>
      <c r="W102" s="222"/>
      <c r="X102" s="222"/>
      <c r="Y102" s="222"/>
      <c r="Z102" s="222"/>
      <c r="AA102" s="222"/>
    </row>
    <row r="103" spans="1:27" ht="20.100000000000001" customHeight="1" x14ac:dyDescent="0.2">
      <c r="A103" s="386" t="s">
        <v>1042</v>
      </c>
      <c r="B103" s="376" t="s">
        <v>1043</v>
      </c>
      <c r="C103" s="386" t="s">
        <v>1044</v>
      </c>
      <c r="D103" s="246"/>
      <c r="E103" s="402">
        <v>0</v>
      </c>
      <c r="F103" s="249">
        <v>0</v>
      </c>
      <c r="G103" s="406">
        <v>0.93</v>
      </c>
      <c r="H103" s="249">
        <v>0</v>
      </c>
      <c r="I103" s="249">
        <v>0</v>
      </c>
      <c r="J103" s="245">
        <v>2022</v>
      </c>
      <c r="K103" s="236">
        <v>0</v>
      </c>
      <c r="L103" s="249">
        <v>0</v>
      </c>
      <c r="M103" s="249">
        <v>0.95199999999999996</v>
      </c>
      <c r="N103" s="249">
        <v>0</v>
      </c>
      <c r="O103" s="249">
        <v>0</v>
      </c>
      <c r="P103" s="401">
        <f t="shared" si="7"/>
        <v>0</v>
      </c>
      <c r="Q103" s="401">
        <f t="shared" si="8"/>
        <v>0</v>
      </c>
      <c r="R103" s="401">
        <f t="shared" si="9"/>
        <v>-2.1999999999999909E-2</v>
      </c>
      <c r="S103" s="401">
        <f t="shared" si="10"/>
        <v>0</v>
      </c>
      <c r="T103" s="401">
        <f t="shared" si="11"/>
        <v>0</v>
      </c>
      <c r="U103" s="248"/>
      <c r="V103" s="222"/>
      <c r="W103" s="222"/>
      <c r="X103" s="222"/>
      <c r="Y103" s="222"/>
      <c r="Z103" s="222"/>
      <c r="AA103" s="222"/>
    </row>
    <row r="104" spans="1:27" ht="20.100000000000001" customHeight="1" x14ac:dyDescent="0.2">
      <c r="A104" s="386" t="s">
        <v>862</v>
      </c>
      <c r="B104" s="376" t="s">
        <v>1045</v>
      </c>
      <c r="C104" s="386" t="s">
        <v>1046</v>
      </c>
      <c r="D104" s="246"/>
      <c r="E104" s="402">
        <v>0</v>
      </c>
      <c r="F104" s="245">
        <v>0</v>
      </c>
      <c r="G104" s="406">
        <v>0.18</v>
      </c>
      <c r="H104" s="245">
        <v>0</v>
      </c>
      <c r="I104" s="245">
        <v>0</v>
      </c>
      <c r="J104" s="245">
        <v>2022</v>
      </c>
      <c r="K104" s="236">
        <v>0</v>
      </c>
      <c r="L104" s="245">
        <v>0</v>
      </c>
      <c r="M104" s="245">
        <v>0.19</v>
      </c>
      <c r="N104" s="245">
        <v>0</v>
      </c>
      <c r="O104" s="245">
        <v>0</v>
      </c>
      <c r="P104" s="401">
        <f t="shared" si="7"/>
        <v>0</v>
      </c>
      <c r="Q104" s="401">
        <f t="shared" si="8"/>
        <v>0</v>
      </c>
      <c r="R104" s="401">
        <f t="shared" si="9"/>
        <v>-1.0000000000000009E-2</v>
      </c>
      <c r="S104" s="401">
        <f t="shared" si="10"/>
        <v>0</v>
      </c>
      <c r="T104" s="401">
        <f t="shared" si="11"/>
        <v>0</v>
      </c>
      <c r="U104" s="248"/>
      <c r="V104" s="222"/>
      <c r="W104" s="222"/>
      <c r="X104" s="222"/>
      <c r="Y104" s="222"/>
      <c r="Z104" s="222"/>
      <c r="AA104" s="222"/>
    </row>
    <row r="105" spans="1:27" ht="20.100000000000001" customHeight="1" x14ac:dyDescent="0.2">
      <c r="A105" s="386" t="s">
        <v>863</v>
      </c>
      <c r="B105" s="376" t="s">
        <v>1047</v>
      </c>
      <c r="C105" s="386" t="s">
        <v>1048</v>
      </c>
      <c r="D105" s="246"/>
      <c r="E105" s="402">
        <v>0</v>
      </c>
      <c r="F105" s="245">
        <v>0</v>
      </c>
      <c r="G105" s="406">
        <v>0.48399999999999999</v>
      </c>
      <c r="H105" s="245">
        <v>0</v>
      </c>
      <c r="I105" s="245">
        <v>0</v>
      </c>
      <c r="J105" s="245" t="s">
        <v>340</v>
      </c>
      <c r="K105" s="238">
        <v>0</v>
      </c>
      <c r="L105" s="245">
        <v>0</v>
      </c>
      <c r="M105" s="245">
        <v>0</v>
      </c>
      <c r="N105" s="245">
        <v>0</v>
      </c>
      <c r="O105" s="245">
        <v>0</v>
      </c>
      <c r="P105" s="401">
        <f t="shared" si="7"/>
        <v>0</v>
      </c>
      <c r="Q105" s="401">
        <f t="shared" si="8"/>
        <v>0</v>
      </c>
      <c r="R105" s="401">
        <f t="shared" si="9"/>
        <v>0.48399999999999999</v>
      </c>
      <c r="S105" s="401">
        <f t="shared" si="10"/>
        <v>0</v>
      </c>
      <c r="T105" s="401">
        <f t="shared" si="11"/>
        <v>0</v>
      </c>
      <c r="U105" s="248"/>
      <c r="V105" s="222"/>
      <c r="W105" s="222"/>
      <c r="X105" s="222"/>
      <c r="Y105" s="222"/>
      <c r="Z105" s="222"/>
      <c r="AA105" s="222"/>
    </row>
    <row r="106" spans="1:27" ht="20.100000000000001" customHeight="1" x14ac:dyDescent="0.2">
      <c r="A106" s="393" t="s">
        <v>180</v>
      </c>
      <c r="B106" s="377" t="s">
        <v>855</v>
      </c>
      <c r="C106" s="384" t="s">
        <v>825</v>
      </c>
      <c r="D106" s="246"/>
      <c r="E106" s="402">
        <f>SUM(E107:E110)</f>
        <v>0</v>
      </c>
      <c r="F106" s="402">
        <f t="shared" ref="F106:I106" si="14">SUM(F107:F110)</f>
        <v>0</v>
      </c>
      <c r="G106" s="402">
        <f t="shared" si="14"/>
        <v>0</v>
      </c>
      <c r="H106" s="402">
        <f t="shared" si="14"/>
        <v>0</v>
      </c>
      <c r="I106" s="402">
        <f t="shared" si="14"/>
        <v>3</v>
      </c>
      <c r="J106" s="402">
        <f t="shared" ref="J106" si="15">SUM(J107:J110)</f>
        <v>0</v>
      </c>
      <c r="K106" s="402">
        <f t="shared" ref="K106" si="16">SUM(K107:K110)</f>
        <v>0</v>
      </c>
      <c r="L106" s="402">
        <f t="shared" ref="L106" si="17">SUM(L107:L110)</f>
        <v>0</v>
      </c>
      <c r="M106" s="402">
        <f t="shared" ref="M106" si="18">SUM(M107:M110)</f>
        <v>0</v>
      </c>
      <c r="N106" s="402">
        <f t="shared" ref="N106" si="19">SUM(N107:N110)</f>
        <v>0</v>
      </c>
      <c r="O106" s="402">
        <f t="shared" ref="O106" si="20">SUM(O107:O110)</f>
        <v>3</v>
      </c>
      <c r="P106" s="401">
        <f t="shared" si="7"/>
        <v>0</v>
      </c>
      <c r="Q106" s="401">
        <f t="shared" si="8"/>
        <v>0</v>
      </c>
      <c r="R106" s="401">
        <f t="shared" si="9"/>
        <v>0</v>
      </c>
      <c r="S106" s="401">
        <f t="shared" si="10"/>
        <v>0</v>
      </c>
      <c r="T106" s="401">
        <f t="shared" si="11"/>
        <v>0</v>
      </c>
      <c r="U106" s="248"/>
      <c r="V106" s="222"/>
      <c r="W106" s="222"/>
      <c r="X106" s="222"/>
      <c r="Y106" s="222"/>
      <c r="Z106" s="222"/>
      <c r="AA106" s="222"/>
    </row>
    <row r="107" spans="1:27" ht="20.100000000000001" customHeight="1" x14ac:dyDescent="0.2">
      <c r="A107" s="393" t="s">
        <v>864</v>
      </c>
      <c r="B107" s="376" t="s">
        <v>1049</v>
      </c>
      <c r="C107" s="400" t="s">
        <v>1050</v>
      </c>
      <c r="D107" s="246"/>
      <c r="E107" s="402">
        <v>0</v>
      </c>
      <c r="F107" s="249">
        <v>0</v>
      </c>
      <c r="G107" s="406">
        <v>0</v>
      </c>
      <c r="H107" s="249">
        <v>0</v>
      </c>
      <c r="I107" s="249">
        <v>2</v>
      </c>
      <c r="J107" s="249"/>
      <c r="K107" s="236">
        <v>0</v>
      </c>
      <c r="L107" s="249">
        <v>0</v>
      </c>
      <c r="M107" s="249">
        <v>0</v>
      </c>
      <c r="N107" s="249">
        <v>0</v>
      </c>
      <c r="O107" s="249">
        <v>2</v>
      </c>
      <c r="P107" s="401">
        <f t="shared" si="7"/>
        <v>0</v>
      </c>
      <c r="Q107" s="401">
        <f t="shared" si="8"/>
        <v>0</v>
      </c>
      <c r="R107" s="401">
        <f t="shared" si="9"/>
        <v>0</v>
      </c>
      <c r="S107" s="401">
        <f t="shared" si="10"/>
        <v>0</v>
      </c>
      <c r="T107" s="401">
        <f t="shared" si="11"/>
        <v>0</v>
      </c>
      <c r="U107" s="248"/>
      <c r="V107" s="222"/>
      <c r="W107" s="222"/>
      <c r="X107" s="222"/>
      <c r="Y107" s="222"/>
      <c r="Z107" s="222"/>
      <c r="AA107" s="222"/>
    </row>
    <row r="108" spans="1:27" ht="20.100000000000001" customHeight="1" x14ac:dyDescent="0.2">
      <c r="A108" s="393" t="s">
        <v>865</v>
      </c>
      <c r="B108" s="379" t="s">
        <v>1051</v>
      </c>
      <c r="C108" s="392" t="s">
        <v>1052</v>
      </c>
      <c r="D108" s="246"/>
      <c r="E108" s="402">
        <v>0</v>
      </c>
      <c r="F108" s="245">
        <v>0</v>
      </c>
      <c r="G108" s="406">
        <v>0</v>
      </c>
      <c r="H108" s="245">
        <v>0</v>
      </c>
      <c r="I108" s="245">
        <v>1</v>
      </c>
      <c r="J108" s="245"/>
      <c r="K108" s="238">
        <v>0</v>
      </c>
      <c r="L108" s="245">
        <v>0</v>
      </c>
      <c r="M108" s="245">
        <v>0</v>
      </c>
      <c r="N108" s="245">
        <v>0</v>
      </c>
      <c r="O108" s="245">
        <v>1</v>
      </c>
      <c r="P108" s="401">
        <f t="shared" si="7"/>
        <v>0</v>
      </c>
      <c r="Q108" s="401">
        <f t="shared" si="8"/>
        <v>0</v>
      </c>
      <c r="R108" s="401">
        <f t="shared" si="9"/>
        <v>0</v>
      </c>
      <c r="S108" s="401">
        <f t="shared" si="10"/>
        <v>0</v>
      </c>
      <c r="T108" s="401">
        <f t="shared" si="11"/>
        <v>0</v>
      </c>
      <c r="U108" s="248"/>
      <c r="V108" s="222"/>
      <c r="W108" s="222"/>
      <c r="X108" s="222"/>
      <c r="Y108" s="222"/>
      <c r="Z108" s="222"/>
      <c r="AA108" s="222"/>
    </row>
    <row r="109" spans="1:27" ht="20.100000000000001" customHeight="1" x14ac:dyDescent="0.2">
      <c r="A109" s="393" t="s">
        <v>866</v>
      </c>
      <c r="B109" s="376" t="s">
        <v>1053</v>
      </c>
      <c r="C109" s="386" t="s">
        <v>1054</v>
      </c>
      <c r="D109" s="246"/>
      <c r="E109" s="402">
        <v>0</v>
      </c>
      <c r="F109" s="249">
        <v>0</v>
      </c>
      <c r="G109" s="406">
        <v>0</v>
      </c>
      <c r="H109" s="249">
        <v>0</v>
      </c>
      <c r="I109" s="249">
        <v>0</v>
      </c>
      <c r="J109" s="249"/>
      <c r="K109" s="237">
        <v>0</v>
      </c>
      <c r="L109" s="249">
        <v>0</v>
      </c>
      <c r="M109" s="249">
        <v>0</v>
      </c>
      <c r="N109" s="249">
        <v>0</v>
      </c>
      <c r="O109" s="249">
        <v>0</v>
      </c>
      <c r="P109" s="401">
        <f t="shared" si="7"/>
        <v>0</v>
      </c>
      <c r="Q109" s="401">
        <f t="shared" si="8"/>
        <v>0</v>
      </c>
      <c r="R109" s="401">
        <f t="shared" si="9"/>
        <v>0</v>
      </c>
      <c r="S109" s="401">
        <f t="shared" si="10"/>
        <v>0</v>
      </c>
      <c r="T109" s="401">
        <f t="shared" si="11"/>
        <v>0</v>
      </c>
      <c r="U109" s="248"/>
      <c r="V109" s="222"/>
      <c r="W109" s="222"/>
      <c r="X109" s="222"/>
      <c r="Y109" s="222"/>
      <c r="Z109" s="222"/>
      <c r="AA109" s="222"/>
    </row>
    <row r="110" spans="1:27" ht="20.100000000000001" customHeight="1" x14ac:dyDescent="0.2">
      <c r="A110" s="393" t="s">
        <v>1055</v>
      </c>
      <c r="B110" s="395" t="s">
        <v>1056</v>
      </c>
      <c r="C110" s="386" t="s">
        <v>1057</v>
      </c>
      <c r="D110" s="246"/>
      <c r="E110" s="404">
        <v>0</v>
      </c>
      <c r="F110" s="249">
        <v>0</v>
      </c>
      <c r="G110" s="408">
        <v>0</v>
      </c>
      <c r="H110" s="249">
        <v>0</v>
      </c>
      <c r="I110" s="249">
        <v>0</v>
      </c>
      <c r="J110" s="249"/>
      <c r="K110" s="236">
        <v>0</v>
      </c>
      <c r="L110" s="249">
        <v>0</v>
      </c>
      <c r="M110" s="249">
        <v>0</v>
      </c>
      <c r="N110" s="249">
        <v>0</v>
      </c>
      <c r="O110" s="249">
        <v>0</v>
      </c>
      <c r="P110" s="401">
        <f t="shared" si="7"/>
        <v>0</v>
      </c>
      <c r="Q110" s="401">
        <f t="shared" si="8"/>
        <v>0</v>
      </c>
      <c r="R110" s="401">
        <f t="shared" si="9"/>
        <v>0</v>
      </c>
      <c r="S110" s="401">
        <f t="shared" si="10"/>
        <v>0</v>
      </c>
      <c r="T110" s="401">
        <f t="shared" si="11"/>
        <v>0</v>
      </c>
      <c r="U110" s="248"/>
      <c r="V110" s="222"/>
      <c r="W110" s="222"/>
      <c r="X110" s="222"/>
      <c r="Y110" s="222"/>
      <c r="Z110" s="222"/>
      <c r="AA110" s="222"/>
    </row>
    <row r="111" spans="1:27" ht="20.100000000000001" customHeight="1" x14ac:dyDescent="0.2">
      <c r="A111" s="222"/>
      <c r="B111" s="222"/>
      <c r="C111" s="222"/>
      <c r="D111" s="222"/>
      <c r="E111" s="222"/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22"/>
      <c r="Z111" s="222"/>
      <c r="AA111" s="222"/>
    </row>
    <row r="112" spans="1:27" ht="20.100000000000001" customHeight="1" x14ac:dyDescent="0.2">
      <c r="A112" s="222"/>
      <c r="B112" s="222"/>
      <c r="C112" s="222"/>
      <c r="D112" s="222"/>
      <c r="E112" s="222"/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22"/>
      <c r="Z112" s="222"/>
      <c r="AA112" s="222"/>
    </row>
    <row r="113" spans="1:27" ht="20.100000000000001" customHeight="1" x14ac:dyDescent="0.2">
      <c r="A113" s="222"/>
      <c r="B113" s="222"/>
      <c r="C113" s="222"/>
      <c r="D113" s="222"/>
      <c r="E113" s="222"/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22"/>
      <c r="Z113" s="222"/>
      <c r="AA113" s="222"/>
    </row>
    <row r="114" spans="1:27" ht="20.100000000000001" customHeight="1" x14ac:dyDescent="0.2">
      <c r="A114" s="222"/>
      <c r="B114" s="222"/>
      <c r="C114" s="222"/>
      <c r="D114" s="222"/>
      <c r="E114" s="222"/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22"/>
      <c r="Z114" s="222"/>
      <c r="AA114" s="222"/>
    </row>
    <row r="115" spans="1:27" ht="20.100000000000001" customHeight="1" x14ac:dyDescent="0.2">
      <c r="A115" s="222"/>
      <c r="B115" s="222"/>
      <c r="C115" s="222"/>
      <c r="D115" s="222"/>
      <c r="E115" s="222"/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22"/>
      <c r="Z115" s="222"/>
      <c r="AA115" s="222"/>
    </row>
    <row r="116" spans="1:27" ht="20.100000000000001" customHeight="1" x14ac:dyDescent="0.2">
      <c r="A116" s="222"/>
      <c r="B116" s="222"/>
      <c r="C116" s="222"/>
      <c r="D116" s="222"/>
      <c r="E116" s="222"/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22"/>
      <c r="Z116" s="222"/>
      <c r="AA116" s="222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5">
    <mergeCell ref="A4:U4"/>
    <mergeCell ref="A5:U5"/>
    <mergeCell ref="A6:U6"/>
    <mergeCell ref="A7:U7"/>
    <mergeCell ref="A8:U8"/>
    <mergeCell ref="J13:O13"/>
    <mergeCell ref="A10:U10"/>
    <mergeCell ref="A11:A14"/>
    <mergeCell ref="B11:B14"/>
    <mergeCell ref="C11:C14"/>
    <mergeCell ref="D11:D14"/>
    <mergeCell ref="E11:O12"/>
    <mergeCell ref="P11:T13"/>
    <mergeCell ref="U11:U14"/>
    <mergeCell ref="E13:I13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5" fitToHeight="0" orientation="landscape" r:id="rId2"/>
  <headerFooter alignWithMargins="0"/>
  <colBreaks count="1" manualBreakCount="1">
    <brk id="10" max="7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285" t="s">
        <v>154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88" t="s">
        <v>63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88" t="s">
        <v>796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87" t="s">
        <v>797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89" t="s">
        <v>20</v>
      </c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9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90" t="s">
        <v>795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87" t="s">
        <v>798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86"/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38"/>
    </row>
    <row r="15" spans="1:34" ht="15.75" customHeight="1" x14ac:dyDescent="0.25">
      <c r="A15" s="255" t="s">
        <v>64</v>
      </c>
      <c r="B15" s="255" t="s">
        <v>19</v>
      </c>
      <c r="C15" s="255" t="s">
        <v>5</v>
      </c>
      <c r="D15" s="255" t="s">
        <v>812</v>
      </c>
      <c r="E15" s="255" t="s">
        <v>813</v>
      </c>
      <c r="F15" s="277" t="s">
        <v>814</v>
      </c>
      <c r="G15" s="279"/>
      <c r="H15" s="255" t="s">
        <v>815</v>
      </c>
      <c r="I15" s="255"/>
      <c r="J15" s="255" t="s">
        <v>816</v>
      </c>
      <c r="K15" s="255"/>
      <c r="L15" s="255"/>
      <c r="M15" s="255"/>
      <c r="N15" s="255" t="s">
        <v>817</v>
      </c>
      <c r="O15" s="255"/>
      <c r="P15" s="277" t="s">
        <v>758</v>
      </c>
      <c r="Q15" s="278"/>
      <c r="R15" s="278"/>
      <c r="S15" s="279"/>
      <c r="T15" s="255" t="s">
        <v>7</v>
      </c>
      <c r="U15" s="255"/>
      <c r="V15" s="154"/>
    </row>
    <row r="16" spans="1:34" ht="59.25" customHeight="1" x14ac:dyDescent="0.25">
      <c r="A16" s="255"/>
      <c r="B16" s="255"/>
      <c r="C16" s="255"/>
      <c r="D16" s="255"/>
      <c r="E16" s="255"/>
      <c r="F16" s="280"/>
      <c r="G16" s="282"/>
      <c r="H16" s="255"/>
      <c r="I16" s="255"/>
      <c r="J16" s="255"/>
      <c r="K16" s="255"/>
      <c r="L16" s="255"/>
      <c r="M16" s="255"/>
      <c r="N16" s="255"/>
      <c r="O16" s="255"/>
      <c r="P16" s="280"/>
      <c r="Q16" s="281"/>
      <c r="R16" s="281"/>
      <c r="S16" s="282"/>
      <c r="T16" s="255"/>
      <c r="U16" s="255"/>
    </row>
    <row r="17" spans="1:21" ht="49.5" customHeight="1" x14ac:dyDescent="0.25">
      <c r="A17" s="255"/>
      <c r="B17" s="255"/>
      <c r="C17" s="255"/>
      <c r="D17" s="255"/>
      <c r="E17" s="255"/>
      <c r="F17" s="280"/>
      <c r="G17" s="282"/>
      <c r="H17" s="255"/>
      <c r="I17" s="255"/>
      <c r="J17" s="255" t="s">
        <v>9</v>
      </c>
      <c r="K17" s="255"/>
      <c r="L17" s="255" t="s">
        <v>10</v>
      </c>
      <c r="M17" s="255"/>
      <c r="N17" s="255"/>
      <c r="O17" s="255"/>
      <c r="P17" s="283" t="s">
        <v>818</v>
      </c>
      <c r="Q17" s="284"/>
      <c r="R17" s="283" t="s">
        <v>8</v>
      </c>
      <c r="S17" s="284"/>
      <c r="T17" s="255"/>
      <c r="U17" s="255"/>
    </row>
    <row r="18" spans="1:21" ht="129" customHeight="1" x14ac:dyDescent="0.25">
      <c r="A18" s="255"/>
      <c r="B18" s="255"/>
      <c r="C18" s="255"/>
      <c r="D18" s="255"/>
      <c r="E18" s="255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255"/>
      <c r="U18" s="255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55">
        <f>S19+1</f>
        <v>20</v>
      </c>
      <c r="U19" s="255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83"/>
      <c r="U20" s="284"/>
    </row>
    <row r="21" spans="1:21" x14ac:dyDescent="0.25">
      <c r="A21" s="255" t="s">
        <v>76</v>
      </c>
      <c r="B21" s="255"/>
      <c r="C21" s="255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55"/>
      <c r="U21" s="255"/>
    </row>
    <row r="23" spans="1:21" s="5" customFormat="1" ht="49.5" customHeight="1" x14ac:dyDescent="0.25">
      <c r="A23" s="276" t="s">
        <v>787</v>
      </c>
      <c r="B23" s="276"/>
      <c r="C23" s="276"/>
      <c r="D23" s="276"/>
      <c r="E23" s="276"/>
      <c r="F23" s="276"/>
      <c r="G23" s="276"/>
      <c r="H23" s="276"/>
      <c r="I23" s="276"/>
      <c r="J23" s="276"/>
      <c r="K23" s="276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264" t="s">
        <v>756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167"/>
      <c r="Y4" s="167"/>
      <c r="Z4" s="167"/>
      <c r="AA4" s="167"/>
    </row>
    <row r="5" spans="1:52" s="8" customFormat="1" ht="18.75" x14ac:dyDescent="0.3">
      <c r="A5" s="257" t="s">
        <v>63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57" t="s">
        <v>789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159"/>
      <c r="Y7" s="159"/>
      <c r="Z7" s="159"/>
      <c r="AA7" s="159"/>
    </row>
    <row r="8" spans="1:52" x14ac:dyDescent="0.25">
      <c r="A8" s="260" t="s">
        <v>67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53" t="s">
        <v>53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169"/>
      <c r="Y12" s="169"/>
      <c r="Z12" s="169"/>
      <c r="AA12" s="169"/>
    </row>
    <row r="13" spans="1:52" x14ac:dyDescent="0.25">
      <c r="A13" s="260" t="s">
        <v>68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5"/>
      <c r="Y13" s="25"/>
      <c r="Z13" s="25"/>
      <c r="AA13" s="25"/>
    </row>
    <row r="14" spans="1:52" ht="15.75" customHeight="1" x14ac:dyDescent="0.25">
      <c r="A14" s="295"/>
      <c r="B14" s="295"/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91" t="s">
        <v>64</v>
      </c>
      <c r="B15" s="294" t="s">
        <v>19</v>
      </c>
      <c r="C15" s="294" t="s">
        <v>5</v>
      </c>
      <c r="D15" s="291" t="s">
        <v>819</v>
      </c>
      <c r="E15" s="296" t="s">
        <v>783</v>
      </c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59" t="s">
        <v>151</v>
      </c>
      <c r="T15" s="259"/>
      <c r="U15" s="259"/>
      <c r="V15" s="259"/>
      <c r="W15" s="294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92"/>
      <c r="B16" s="294"/>
      <c r="C16" s="294"/>
      <c r="D16" s="292"/>
      <c r="E16" s="296" t="s">
        <v>9</v>
      </c>
      <c r="F16" s="296"/>
      <c r="G16" s="296"/>
      <c r="H16" s="296"/>
      <c r="I16" s="296"/>
      <c r="J16" s="296"/>
      <c r="K16" s="296"/>
      <c r="L16" s="296" t="s">
        <v>10</v>
      </c>
      <c r="M16" s="296"/>
      <c r="N16" s="296"/>
      <c r="O16" s="296"/>
      <c r="P16" s="296"/>
      <c r="Q16" s="296"/>
      <c r="R16" s="296"/>
      <c r="S16" s="259"/>
      <c r="T16" s="259"/>
      <c r="U16" s="259"/>
      <c r="V16" s="259"/>
      <c r="W16" s="294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92"/>
      <c r="B17" s="294"/>
      <c r="C17" s="294"/>
      <c r="D17" s="292"/>
      <c r="E17" s="296"/>
      <c r="F17" s="296"/>
      <c r="G17" s="296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259"/>
      <c r="T17" s="259"/>
      <c r="U17" s="259"/>
      <c r="V17" s="259"/>
      <c r="W17" s="294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92"/>
      <c r="B18" s="294"/>
      <c r="C18" s="294"/>
      <c r="D18" s="292"/>
      <c r="E18" s="173" t="s">
        <v>22</v>
      </c>
      <c r="F18" s="296" t="s">
        <v>21</v>
      </c>
      <c r="G18" s="296"/>
      <c r="H18" s="296"/>
      <c r="I18" s="296"/>
      <c r="J18" s="296"/>
      <c r="K18" s="296"/>
      <c r="L18" s="173" t="s">
        <v>22</v>
      </c>
      <c r="M18" s="296" t="s">
        <v>21</v>
      </c>
      <c r="N18" s="296"/>
      <c r="O18" s="296"/>
      <c r="P18" s="296"/>
      <c r="Q18" s="296"/>
      <c r="R18" s="296"/>
      <c r="S18" s="270" t="s">
        <v>22</v>
      </c>
      <c r="T18" s="272"/>
      <c r="U18" s="270" t="s">
        <v>21</v>
      </c>
      <c r="V18" s="272"/>
      <c r="W18" s="294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93"/>
      <c r="B19" s="294"/>
      <c r="C19" s="294"/>
      <c r="D19" s="293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294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70" t="s">
        <v>76</v>
      </c>
      <c r="B22" s="271"/>
      <c r="C22" s="272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276"/>
      <c r="K24" s="276"/>
      <c r="L24" s="276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323" t="s">
        <v>752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57" t="s">
        <v>63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57" t="s">
        <v>789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159"/>
      <c r="Z7" s="159"/>
      <c r="AA7" s="159"/>
      <c r="AB7" s="159"/>
      <c r="AC7" s="159"/>
      <c r="AD7" s="159"/>
      <c r="AE7" s="159"/>
    </row>
    <row r="8" spans="1:47" x14ac:dyDescent="0.25">
      <c r="A8" s="260" t="s">
        <v>66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53" t="s">
        <v>53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3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60" t="s">
        <v>799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5"/>
      <c r="Z13" s="25"/>
      <c r="AA13" s="25"/>
      <c r="AB13" s="25"/>
      <c r="AC13" s="25"/>
      <c r="AD13" s="25"/>
      <c r="AE13" s="25"/>
    </row>
    <row r="14" spans="1:47" x14ac:dyDescent="0.25">
      <c r="A14" s="300"/>
      <c r="B14" s="300"/>
      <c r="C14" s="300"/>
      <c r="D14" s="300"/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91" t="s">
        <v>64</v>
      </c>
      <c r="B15" s="294" t="s">
        <v>19</v>
      </c>
      <c r="C15" s="294" t="s">
        <v>5</v>
      </c>
      <c r="D15" s="302" t="s">
        <v>77</v>
      </c>
      <c r="E15" s="308" t="s">
        <v>784</v>
      </c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08" t="s">
        <v>152</v>
      </c>
      <c r="R15" s="309"/>
      <c r="S15" s="309"/>
      <c r="T15" s="309"/>
      <c r="U15" s="310"/>
      <c r="V15" s="301" t="s">
        <v>7</v>
      </c>
      <c r="W15" s="301"/>
      <c r="X15" s="301"/>
      <c r="Y15" s="7"/>
      <c r="Z15" s="7"/>
    </row>
    <row r="16" spans="1:47" ht="22.5" customHeight="1" x14ac:dyDescent="0.25">
      <c r="A16" s="292"/>
      <c r="B16" s="294"/>
      <c r="C16" s="294"/>
      <c r="D16" s="303"/>
      <c r="E16" s="311"/>
      <c r="F16" s="312"/>
      <c r="G16" s="312"/>
      <c r="H16" s="312"/>
      <c r="I16" s="312"/>
      <c r="J16" s="312"/>
      <c r="K16" s="312"/>
      <c r="L16" s="312"/>
      <c r="M16" s="312"/>
      <c r="N16" s="312"/>
      <c r="O16" s="312"/>
      <c r="P16" s="313"/>
      <c r="Q16" s="314"/>
      <c r="R16" s="315"/>
      <c r="S16" s="315"/>
      <c r="T16" s="315"/>
      <c r="U16" s="316"/>
      <c r="V16" s="301"/>
      <c r="W16" s="301"/>
      <c r="X16" s="301"/>
      <c r="Y16" s="7"/>
      <c r="Z16" s="7"/>
    </row>
    <row r="17" spans="1:33" ht="24" customHeight="1" x14ac:dyDescent="0.25">
      <c r="A17" s="292"/>
      <c r="B17" s="294"/>
      <c r="C17" s="294"/>
      <c r="D17" s="303"/>
      <c r="E17" s="296" t="s">
        <v>9</v>
      </c>
      <c r="F17" s="296"/>
      <c r="G17" s="296"/>
      <c r="H17" s="296"/>
      <c r="I17" s="296"/>
      <c r="J17" s="296"/>
      <c r="K17" s="305" t="s">
        <v>10</v>
      </c>
      <c r="L17" s="306"/>
      <c r="M17" s="306"/>
      <c r="N17" s="306"/>
      <c r="O17" s="306"/>
      <c r="P17" s="307"/>
      <c r="Q17" s="311"/>
      <c r="R17" s="312"/>
      <c r="S17" s="312"/>
      <c r="T17" s="312"/>
      <c r="U17" s="313"/>
      <c r="V17" s="301"/>
      <c r="W17" s="301"/>
      <c r="X17" s="301"/>
      <c r="Y17" s="7"/>
      <c r="Z17" s="7"/>
    </row>
    <row r="18" spans="1:33" ht="75.75" customHeight="1" x14ac:dyDescent="0.25">
      <c r="A18" s="293"/>
      <c r="B18" s="294"/>
      <c r="C18" s="294"/>
      <c r="D18" s="304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01"/>
      <c r="W18" s="301"/>
      <c r="X18" s="301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298">
        <f t="shared" si="0"/>
        <v>22</v>
      </c>
      <c r="W19" s="298"/>
      <c r="X19" s="298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20"/>
      <c r="W20" s="321"/>
      <c r="X20" s="322"/>
      <c r="Y20" s="7"/>
      <c r="Z20" s="7"/>
    </row>
    <row r="21" spans="1:33" s="1" customFormat="1" x14ac:dyDescent="0.25">
      <c r="A21" s="317" t="s">
        <v>76</v>
      </c>
      <c r="B21" s="318"/>
      <c r="C21" s="319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299"/>
      <c r="W21" s="299"/>
      <c r="X21" s="299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297" t="s">
        <v>72</v>
      </c>
      <c r="B22" s="297"/>
      <c r="C22" s="297"/>
      <c r="D22" s="297"/>
      <c r="E22" s="297"/>
      <c r="F22" s="297"/>
      <c r="G22" s="297"/>
      <c r="H22" s="297"/>
      <c r="I22" s="297"/>
      <c r="J22" s="297"/>
      <c r="K22" s="297"/>
      <c r="L22" s="297"/>
      <c r="M22" s="297"/>
      <c r="N22" s="297"/>
      <c r="O22" s="297"/>
      <c r="P22" s="297"/>
      <c r="Q22" s="297"/>
      <c r="R22" s="297"/>
      <c r="S22" s="297"/>
      <c r="T22" s="297"/>
      <c r="U22" s="297"/>
      <c r="V22" s="297"/>
      <c r="W22" s="297"/>
      <c r="X22" s="297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323" t="s">
        <v>153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323"/>
      <c r="Z4" s="323"/>
      <c r="AA4" s="323"/>
      <c r="AB4" s="181"/>
      <c r="AC4" s="181"/>
      <c r="AD4" s="181"/>
      <c r="AE4" s="181"/>
      <c r="AF4" s="181"/>
    </row>
    <row r="5" spans="1:36" s="8" customFormat="1" ht="18.75" x14ac:dyDescent="0.3">
      <c r="A5" s="257" t="s">
        <v>63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57" t="s">
        <v>789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159"/>
      <c r="AC7" s="159"/>
      <c r="AD7" s="159"/>
      <c r="AE7" s="159"/>
      <c r="AF7" s="159"/>
    </row>
    <row r="8" spans="1:36" x14ac:dyDescent="0.25">
      <c r="A8" s="324" t="s">
        <v>66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4"/>
      <c r="Z8" s="324"/>
      <c r="AA8" s="324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53" t="s">
        <v>53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3"/>
      <c r="Y12" s="253"/>
      <c r="Z12" s="253"/>
      <c r="AA12" s="253"/>
      <c r="AB12" s="19"/>
      <c r="AC12" s="169"/>
      <c r="AD12" s="169"/>
      <c r="AE12" s="169"/>
      <c r="AF12" s="169"/>
    </row>
    <row r="13" spans="1:36" x14ac:dyDescent="0.25">
      <c r="A13" s="260" t="s">
        <v>800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91" t="s">
        <v>64</v>
      </c>
      <c r="B15" s="294" t="s">
        <v>19</v>
      </c>
      <c r="C15" s="294" t="s">
        <v>5</v>
      </c>
      <c r="D15" s="291" t="s">
        <v>77</v>
      </c>
      <c r="E15" s="296" t="s">
        <v>69</v>
      </c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308" t="s">
        <v>152</v>
      </c>
      <c r="U15" s="309"/>
      <c r="V15" s="309"/>
      <c r="W15" s="309"/>
      <c r="X15" s="309"/>
      <c r="Y15" s="309"/>
      <c r="Z15" s="310"/>
      <c r="AA15" s="301" t="s">
        <v>7</v>
      </c>
      <c r="AB15" s="7"/>
      <c r="AC15" s="7"/>
    </row>
    <row r="16" spans="1:36" ht="26.25" customHeight="1" x14ac:dyDescent="0.25">
      <c r="A16" s="292"/>
      <c r="B16" s="294"/>
      <c r="C16" s="294"/>
      <c r="D16" s="292"/>
      <c r="E16" s="296"/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314"/>
      <c r="U16" s="315"/>
      <c r="V16" s="315"/>
      <c r="W16" s="315"/>
      <c r="X16" s="315"/>
      <c r="Y16" s="315"/>
      <c r="Z16" s="316"/>
      <c r="AA16" s="301"/>
      <c r="AB16" s="7"/>
      <c r="AC16" s="7"/>
    </row>
    <row r="17" spans="1:33" ht="30" customHeight="1" x14ac:dyDescent="0.25">
      <c r="A17" s="292"/>
      <c r="B17" s="294"/>
      <c r="C17" s="294"/>
      <c r="D17" s="292"/>
      <c r="E17" s="296" t="s">
        <v>9</v>
      </c>
      <c r="F17" s="296"/>
      <c r="G17" s="296"/>
      <c r="H17" s="296"/>
      <c r="I17" s="296"/>
      <c r="J17" s="296"/>
      <c r="K17" s="296"/>
      <c r="L17" s="296" t="s">
        <v>10</v>
      </c>
      <c r="M17" s="296"/>
      <c r="N17" s="296"/>
      <c r="O17" s="296"/>
      <c r="P17" s="296"/>
      <c r="Q17" s="296"/>
      <c r="R17" s="296"/>
      <c r="S17" s="296"/>
      <c r="T17" s="311"/>
      <c r="U17" s="312"/>
      <c r="V17" s="312"/>
      <c r="W17" s="312"/>
      <c r="X17" s="312"/>
      <c r="Y17" s="312"/>
      <c r="Z17" s="313"/>
      <c r="AA17" s="301"/>
      <c r="AB17" s="7"/>
      <c r="AC17" s="7"/>
    </row>
    <row r="18" spans="1:33" ht="96" customHeight="1" x14ac:dyDescent="0.25">
      <c r="A18" s="293"/>
      <c r="B18" s="294"/>
      <c r="C18" s="294"/>
      <c r="D18" s="293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01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70" t="s">
        <v>76</v>
      </c>
      <c r="B21" s="271"/>
      <c r="C21" s="272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297" t="s">
        <v>72</v>
      </c>
      <c r="B22" s="297"/>
      <c r="C22" s="297"/>
      <c r="D22" s="297"/>
      <c r="E22" s="297"/>
      <c r="F22" s="297"/>
      <c r="G22" s="297"/>
      <c r="H22" s="297"/>
      <c r="I22" s="297"/>
      <c r="J22" s="297"/>
      <c r="K22" s="297"/>
      <c r="L22" s="297"/>
      <c r="M22" s="297"/>
      <c r="N22" s="297"/>
      <c r="O22" s="297"/>
      <c r="P22" s="297"/>
      <c r="Q22" s="297"/>
      <c r="R22" s="297"/>
      <c r="S22" s="297"/>
      <c r="T22" s="297"/>
      <c r="U22" s="297"/>
      <c r="V22" s="297"/>
      <c r="W22" s="297"/>
      <c r="X22" s="297"/>
      <c r="Y22" s="297"/>
      <c r="Z22" s="297"/>
      <c r="AA22" s="297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323" t="s">
        <v>788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57" t="s">
        <v>63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57" t="s">
        <v>789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24" t="s">
        <v>71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60" t="s">
        <v>801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295"/>
      <c r="B15" s="295"/>
      <c r="C15" s="295"/>
      <c r="D15" s="295"/>
      <c r="E15" s="295"/>
      <c r="F15" s="295"/>
      <c r="G15" s="295"/>
      <c r="H15" s="295"/>
      <c r="I15" s="295"/>
      <c r="J15" s="295"/>
      <c r="K15" s="295"/>
      <c r="L15" s="295"/>
      <c r="M15" s="295"/>
      <c r="N15" s="295"/>
      <c r="O15" s="295"/>
      <c r="P15" s="295"/>
      <c r="Q15" s="295"/>
      <c r="R15" s="295"/>
      <c r="S15" s="295"/>
      <c r="T15" s="295"/>
      <c r="U15" s="295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91" t="s">
        <v>64</v>
      </c>
      <c r="B16" s="294" t="s">
        <v>19</v>
      </c>
      <c r="C16" s="294" t="s">
        <v>5</v>
      </c>
      <c r="D16" s="291" t="s">
        <v>62</v>
      </c>
      <c r="E16" s="294" t="s">
        <v>74</v>
      </c>
      <c r="F16" s="294"/>
      <c r="G16" s="294"/>
      <c r="H16" s="294"/>
      <c r="I16" s="294"/>
      <c r="J16" s="294"/>
      <c r="K16" s="294"/>
      <c r="L16" s="294"/>
      <c r="M16" s="294"/>
      <c r="N16" s="294"/>
      <c r="O16" s="294"/>
      <c r="P16" s="294" t="s">
        <v>152</v>
      </c>
      <c r="Q16" s="294"/>
      <c r="R16" s="294"/>
      <c r="S16" s="294"/>
      <c r="T16" s="294"/>
      <c r="U16" s="294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92"/>
      <c r="B17" s="294"/>
      <c r="C17" s="294"/>
      <c r="D17" s="292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94"/>
      <c r="Q17" s="294"/>
      <c r="R17" s="294"/>
      <c r="S17" s="294"/>
      <c r="T17" s="294"/>
      <c r="U17" s="294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92"/>
      <c r="B18" s="294"/>
      <c r="C18" s="294"/>
      <c r="D18" s="292"/>
      <c r="E18" s="296" t="s">
        <v>9</v>
      </c>
      <c r="F18" s="296"/>
      <c r="G18" s="296"/>
      <c r="H18" s="296"/>
      <c r="I18" s="296"/>
      <c r="J18" s="296" t="s">
        <v>10</v>
      </c>
      <c r="K18" s="296"/>
      <c r="L18" s="296"/>
      <c r="M18" s="296"/>
      <c r="N18" s="296"/>
      <c r="O18" s="296"/>
      <c r="P18" s="294"/>
      <c r="Q18" s="294"/>
      <c r="R18" s="294"/>
      <c r="S18" s="294"/>
      <c r="T18" s="294"/>
      <c r="U18" s="294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93"/>
      <c r="B19" s="294"/>
      <c r="C19" s="294"/>
      <c r="D19" s="293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294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70" t="s">
        <v>76</v>
      </c>
      <c r="B22" s="271"/>
      <c r="C22" s="272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29"/>
      <c r="L2" s="329"/>
      <c r="M2" s="329"/>
      <c r="N2" s="329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264" t="s">
        <v>785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  <c r="AD4" s="264"/>
      <c r="AE4" s="264"/>
      <c r="AF4" s="264"/>
      <c r="AG4" s="264"/>
      <c r="AH4" s="264"/>
      <c r="AI4" s="264"/>
      <c r="AJ4" s="264"/>
      <c r="AK4" s="264"/>
      <c r="AL4" s="264"/>
      <c r="AM4" s="264"/>
      <c r="AN4" s="264"/>
      <c r="AO4" s="264"/>
      <c r="AP4" s="264"/>
      <c r="AQ4" s="264"/>
      <c r="AR4" s="264"/>
      <c r="AS4" s="264"/>
    </row>
    <row r="5" spans="1:45" s="8" customFormat="1" ht="18.75" customHeight="1" x14ac:dyDescent="0.3">
      <c r="A5" s="257" t="s">
        <v>63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P5" s="257"/>
      <c r="AQ5" s="257"/>
      <c r="AR5" s="257"/>
      <c r="AS5" s="257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57" t="s">
        <v>796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257"/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  <c r="AO7" s="257"/>
      <c r="AP7" s="257"/>
      <c r="AQ7" s="257"/>
      <c r="AR7" s="257"/>
      <c r="AS7" s="257"/>
    </row>
    <row r="8" spans="1:45" s="5" customFormat="1" ht="15.75" x14ac:dyDescent="0.25">
      <c r="A8" s="260" t="s">
        <v>803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0"/>
      <c r="AK8" s="260"/>
      <c r="AL8" s="260"/>
      <c r="AM8" s="260"/>
      <c r="AN8" s="260"/>
      <c r="AO8" s="260"/>
      <c r="AP8" s="260"/>
      <c r="AQ8" s="260"/>
      <c r="AR8" s="260"/>
      <c r="AS8" s="260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</row>
    <row r="11" spans="1:45" s="5" customFormat="1" ht="18.75" x14ac:dyDescent="0.3">
      <c r="AA11" s="29"/>
    </row>
    <row r="12" spans="1:45" s="5" customFormat="1" ht="18.75" x14ac:dyDescent="0.25">
      <c r="A12" s="253" t="s">
        <v>53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3"/>
      <c r="Y12" s="253"/>
      <c r="Z12" s="253"/>
      <c r="AA12" s="253"/>
      <c r="AB12" s="253"/>
      <c r="AC12" s="253"/>
      <c r="AD12" s="253"/>
      <c r="AE12" s="253"/>
      <c r="AF12" s="253"/>
      <c r="AG12" s="253"/>
      <c r="AH12" s="253"/>
      <c r="AI12" s="253"/>
      <c r="AJ12" s="253"/>
      <c r="AK12" s="253"/>
      <c r="AL12" s="253"/>
      <c r="AM12" s="253"/>
      <c r="AN12" s="253"/>
      <c r="AO12" s="253"/>
      <c r="AP12" s="253"/>
      <c r="AQ12" s="253"/>
      <c r="AR12" s="253"/>
      <c r="AS12" s="253"/>
    </row>
    <row r="13" spans="1:45" s="5" customFormat="1" ht="15.75" x14ac:dyDescent="0.25">
      <c r="A13" s="260" t="s">
        <v>802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260"/>
      <c r="AJ13" s="260"/>
      <c r="AK13" s="260"/>
      <c r="AL13" s="260"/>
      <c r="AM13" s="260"/>
      <c r="AN13" s="260"/>
      <c r="AO13" s="260"/>
      <c r="AP13" s="260"/>
      <c r="AQ13" s="260"/>
      <c r="AR13" s="260"/>
      <c r="AS13" s="260"/>
    </row>
    <row r="14" spans="1:45" s="140" customFormat="1" ht="15.75" customHeight="1" x14ac:dyDescent="0.2">
      <c r="A14" s="327"/>
      <c r="B14" s="327"/>
      <c r="C14" s="327"/>
      <c r="D14" s="327"/>
      <c r="E14" s="327"/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27"/>
      <c r="AL14" s="327"/>
      <c r="AM14" s="327"/>
      <c r="AN14" s="327"/>
      <c r="AO14" s="327"/>
      <c r="AP14" s="327"/>
      <c r="AQ14" s="327"/>
      <c r="AR14" s="327"/>
      <c r="AS14" s="327"/>
    </row>
    <row r="15" spans="1:45" s="141" customFormat="1" ht="63" customHeight="1" x14ac:dyDescent="0.25">
      <c r="A15" s="328" t="s">
        <v>64</v>
      </c>
      <c r="B15" s="326" t="s">
        <v>18</v>
      </c>
      <c r="C15" s="326" t="s">
        <v>5</v>
      </c>
      <c r="D15" s="326" t="s">
        <v>790</v>
      </c>
      <c r="E15" s="326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  <c r="Q15" s="326"/>
      <c r="R15" s="326"/>
      <c r="S15" s="326"/>
      <c r="T15" s="326"/>
      <c r="U15" s="326"/>
      <c r="V15" s="326"/>
      <c r="W15" s="326"/>
      <c r="X15" s="326"/>
      <c r="Y15" s="326"/>
      <c r="Z15" s="326"/>
      <c r="AA15" s="326"/>
      <c r="AB15" s="326"/>
      <c r="AC15" s="326"/>
      <c r="AD15" s="326"/>
      <c r="AE15" s="326"/>
      <c r="AF15" s="326"/>
      <c r="AG15" s="326"/>
      <c r="AH15" s="326"/>
      <c r="AI15" s="326"/>
      <c r="AJ15" s="326"/>
      <c r="AK15" s="326"/>
      <c r="AL15" s="326"/>
      <c r="AM15" s="326"/>
      <c r="AN15" s="326"/>
      <c r="AO15" s="326"/>
      <c r="AP15" s="326"/>
      <c r="AQ15" s="326"/>
      <c r="AR15" s="326"/>
      <c r="AS15" s="326"/>
    </row>
    <row r="16" spans="1:45" ht="87.75" customHeight="1" x14ac:dyDescent="0.2">
      <c r="A16" s="328"/>
      <c r="B16" s="326"/>
      <c r="C16" s="326"/>
      <c r="D16" s="326" t="s">
        <v>763</v>
      </c>
      <c r="E16" s="326"/>
      <c r="F16" s="326"/>
      <c r="G16" s="326"/>
      <c r="H16" s="326"/>
      <c r="I16" s="326"/>
      <c r="J16" s="326" t="s">
        <v>764</v>
      </c>
      <c r="K16" s="326"/>
      <c r="L16" s="326"/>
      <c r="M16" s="326"/>
      <c r="N16" s="326"/>
      <c r="O16" s="326"/>
      <c r="P16" s="326" t="s">
        <v>765</v>
      </c>
      <c r="Q16" s="326"/>
      <c r="R16" s="326"/>
      <c r="S16" s="326"/>
      <c r="T16" s="326"/>
      <c r="U16" s="326"/>
      <c r="V16" s="326" t="s">
        <v>766</v>
      </c>
      <c r="W16" s="326"/>
      <c r="X16" s="326"/>
      <c r="Y16" s="326"/>
      <c r="Z16" s="326"/>
      <c r="AA16" s="326"/>
      <c r="AB16" s="326" t="s">
        <v>767</v>
      </c>
      <c r="AC16" s="326"/>
      <c r="AD16" s="326"/>
      <c r="AE16" s="326"/>
      <c r="AF16" s="326"/>
      <c r="AG16" s="326"/>
      <c r="AH16" s="326" t="s">
        <v>768</v>
      </c>
      <c r="AI16" s="326"/>
      <c r="AJ16" s="326"/>
      <c r="AK16" s="326"/>
      <c r="AL16" s="326"/>
      <c r="AM16" s="326"/>
      <c r="AN16" s="326" t="s">
        <v>769</v>
      </c>
      <c r="AO16" s="326"/>
      <c r="AP16" s="326"/>
      <c r="AQ16" s="326"/>
      <c r="AR16" s="326"/>
      <c r="AS16" s="326"/>
    </row>
    <row r="17" spans="1:45" s="142" customFormat="1" ht="108.75" customHeight="1" x14ac:dyDescent="0.2">
      <c r="A17" s="328"/>
      <c r="B17" s="326"/>
      <c r="C17" s="326"/>
      <c r="D17" s="325" t="s">
        <v>770</v>
      </c>
      <c r="E17" s="325"/>
      <c r="F17" s="325" t="s">
        <v>770</v>
      </c>
      <c r="G17" s="325"/>
      <c r="H17" s="325" t="s">
        <v>771</v>
      </c>
      <c r="I17" s="325"/>
      <c r="J17" s="325" t="s">
        <v>770</v>
      </c>
      <c r="K17" s="325"/>
      <c r="L17" s="325" t="s">
        <v>770</v>
      </c>
      <c r="M17" s="325"/>
      <c r="N17" s="325" t="s">
        <v>771</v>
      </c>
      <c r="O17" s="325"/>
      <c r="P17" s="325" t="s">
        <v>770</v>
      </c>
      <c r="Q17" s="325"/>
      <c r="R17" s="325" t="s">
        <v>770</v>
      </c>
      <c r="S17" s="325"/>
      <c r="T17" s="325" t="s">
        <v>771</v>
      </c>
      <c r="U17" s="325"/>
      <c r="V17" s="325" t="s">
        <v>770</v>
      </c>
      <c r="W17" s="325"/>
      <c r="X17" s="325" t="s">
        <v>770</v>
      </c>
      <c r="Y17" s="325"/>
      <c r="Z17" s="325" t="s">
        <v>771</v>
      </c>
      <c r="AA17" s="325"/>
      <c r="AB17" s="325" t="s">
        <v>770</v>
      </c>
      <c r="AC17" s="325"/>
      <c r="AD17" s="325" t="s">
        <v>770</v>
      </c>
      <c r="AE17" s="325"/>
      <c r="AF17" s="325" t="s">
        <v>771</v>
      </c>
      <c r="AG17" s="325"/>
      <c r="AH17" s="325" t="s">
        <v>770</v>
      </c>
      <c r="AI17" s="325"/>
      <c r="AJ17" s="325" t="s">
        <v>770</v>
      </c>
      <c r="AK17" s="325"/>
      <c r="AL17" s="325" t="s">
        <v>771</v>
      </c>
      <c r="AM17" s="325"/>
      <c r="AN17" s="325" t="s">
        <v>770</v>
      </c>
      <c r="AO17" s="325"/>
      <c r="AP17" s="325" t="s">
        <v>770</v>
      </c>
      <c r="AQ17" s="325"/>
      <c r="AR17" s="325" t="s">
        <v>771</v>
      </c>
      <c r="AS17" s="325"/>
    </row>
    <row r="18" spans="1:45" ht="36" customHeight="1" x14ac:dyDescent="0.2">
      <c r="A18" s="328"/>
      <c r="B18" s="326"/>
      <c r="C18" s="326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323" t="s">
        <v>786</v>
      </c>
      <c r="C4" s="323"/>
      <c r="D4" s="323"/>
      <c r="E4" s="323"/>
      <c r="F4" s="323"/>
      <c r="G4" s="323"/>
      <c r="H4" s="323"/>
      <c r="I4" s="323"/>
      <c r="J4" s="323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57" t="s">
        <v>63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57" t="s">
        <v>789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159"/>
      <c r="O7" s="159"/>
      <c r="P7" s="159"/>
      <c r="Q7" s="159"/>
      <c r="R7" s="159"/>
    </row>
    <row r="8" spans="1:19" s="5" customFormat="1" ht="15.75" customHeight="1" x14ac:dyDescent="0.25">
      <c r="A8" s="324" t="s">
        <v>70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53" t="s">
        <v>53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19"/>
      <c r="O12" s="169"/>
      <c r="P12" s="169"/>
      <c r="Q12" s="169"/>
      <c r="R12" s="169"/>
    </row>
    <row r="13" spans="1:19" s="5" customFormat="1" x14ac:dyDescent="0.25">
      <c r="A13" s="260" t="s">
        <v>78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5"/>
      <c r="O13" s="25"/>
      <c r="P13" s="25"/>
      <c r="Q13" s="25"/>
      <c r="R13" s="25"/>
    </row>
    <row r="14" spans="1:19" s="17" customFormat="1" x14ac:dyDescent="0.2">
      <c r="A14" s="332"/>
      <c r="B14" s="332"/>
      <c r="C14" s="332"/>
      <c r="D14" s="332"/>
      <c r="E14" s="332"/>
      <c r="F14" s="332"/>
      <c r="G14" s="332"/>
      <c r="H14" s="332"/>
      <c r="I14" s="332"/>
      <c r="J14" s="332"/>
      <c r="K14" s="332"/>
      <c r="L14" s="332"/>
      <c r="M14" s="332"/>
    </row>
    <row r="15" spans="1:19" s="35" customFormat="1" ht="90" customHeight="1" x14ac:dyDescent="0.2">
      <c r="A15" s="328" t="s">
        <v>64</v>
      </c>
      <c r="B15" s="328" t="s">
        <v>18</v>
      </c>
      <c r="C15" s="328" t="s">
        <v>5</v>
      </c>
      <c r="D15" s="331" t="s">
        <v>761</v>
      </c>
      <c r="E15" s="331" t="s">
        <v>760</v>
      </c>
      <c r="F15" s="331" t="s">
        <v>23</v>
      </c>
      <c r="G15" s="331"/>
      <c r="H15" s="331" t="s">
        <v>157</v>
      </c>
      <c r="I15" s="331"/>
      <c r="J15" s="331" t="s">
        <v>24</v>
      </c>
      <c r="K15" s="331"/>
      <c r="L15" s="331" t="s">
        <v>804</v>
      </c>
      <c r="M15" s="331"/>
    </row>
    <row r="16" spans="1:19" s="35" customFormat="1" ht="43.5" customHeight="1" x14ac:dyDescent="0.2">
      <c r="A16" s="328"/>
      <c r="B16" s="328"/>
      <c r="C16" s="328"/>
      <c r="D16" s="331"/>
      <c r="E16" s="331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33" t="s">
        <v>76</v>
      </c>
      <c r="B20" s="334"/>
      <c r="C20" s="335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30" t="s">
        <v>787</v>
      </c>
      <c r="B21" s="330"/>
      <c r="C21" s="330"/>
      <c r="D21" s="330"/>
      <c r="E21" s="330"/>
      <c r="F21" s="330"/>
      <c r="G21" s="330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38" t="s">
        <v>823</v>
      </c>
      <c r="B6" s="338"/>
      <c r="C6" s="338"/>
      <c r="D6" s="338"/>
      <c r="E6" s="338"/>
      <c r="F6" s="338"/>
      <c r="G6" s="338"/>
      <c r="H6" s="338"/>
    </row>
    <row r="7" spans="1:8" ht="41.25" customHeight="1" x14ac:dyDescent="0.25">
      <c r="A7" s="339"/>
      <c r="B7" s="339"/>
      <c r="C7" s="339"/>
      <c r="D7" s="339"/>
      <c r="E7" s="339"/>
      <c r="F7" s="339"/>
      <c r="G7" s="339"/>
      <c r="H7" s="339"/>
    </row>
    <row r="9" spans="1:8" ht="18.75" x14ac:dyDescent="0.25">
      <c r="A9" s="340" t="s">
        <v>163</v>
      </c>
      <c r="B9" s="340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41" t="s">
        <v>165</v>
      </c>
      <c r="B12" s="341"/>
    </row>
    <row r="13" spans="1:8" ht="18.75" x14ac:dyDescent="0.25">
      <c r="B13" s="53"/>
    </row>
    <row r="14" spans="1:8" ht="18.75" x14ac:dyDescent="0.25">
      <c r="A14" s="342" t="s">
        <v>791</v>
      </c>
      <c r="B14" s="342"/>
    </row>
    <row r="15" spans="1:8" x14ac:dyDescent="0.25">
      <c r="A15" s="343" t="s">
        <v>166</v>
      </c>
      <c r="B15" s="343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36" t="s">
        <v>167</v>
      </c>
      <c r="B18" s="336"/>
      <c r="C18" s="336"/>
      <c r="D18" s="336"/>
      <c r="E18" s="336"/>
      <c r="F18" s="336"/>
      <c r="G18" s="336"/>
      <c r="H18" s="336"/>
    </row>
    <row r="19" spans="1:9" ht="63" customHeight="1" x14ac:dyDescent="0.25">
      <c r="A19" s="348" t="s">
        <v>79</v>
      </c>
      <c r="B19" s="344" t="s">
        <v>80</v>
      </c>
      <c r="C19" s="346" t="s">
        <v>168</v>
      </c>
      <c r="D19" s="351" t="s">
        <v>746</v>
      </c>
      <c r="E19" s="352"/>
      <c r="F19" s="353" t="s">
        <v>762</v>
      </c>
      <c r="G19" s="352"/>
      <c r="H19" s="354" t="s">
        <v>7</v>
      </c>
    </row>
    <row r="20" spans="1:9" ht="38.25" x14ac:dyDescent="0.25">
      <c r="A20" s="349"/>
      <c r="B20" s="345"/>
      <c r="C20" s="347"/>
      <c r="D20" s="201" t="s">
        <v>750</v>
      </c>
      <c r="E20" s="202" t="s">
        <v>10</v>
      </c>
      <c r="F20" s="202" t="s">
        <v>751</v>
      </c>
      <c r="G20" s="201" t="s">
        <v>749</v>
      </c>
      <c r="H20" s="355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59" t="s">
        <v>169</v>
      </c>
      <c r="B22" s="360"/>
      <c r="C22" s="360"/>
      <c r="D22" s="360"/>
      <c r="E22" s="360"/>
      <c r="F22" s="360"/>
      <c r="G22" s="360"/>
      <c r="H22" s="361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59" t="s">
        <v>349</v>
      </c>
      <c r="B166" s="360"/>
      <c r="C166" s="360"/>
      <c r="D166" s="360"/>
      <c r="E166" s="360"/>
      <c r="F166" s="360"/>
      <c r="G166" s="360"/>
      <c r="H166" s="361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59" t="s">
        <v>593</v>
      </c>
      <c r="B318" s="360"/>
      <c r="C318" s="360"/>
      <c r="D318" s="360"/>
      <c r="E318" s="360"/>
      <c r="F318" s="360"/>
      <c r="G318" s="360"/>
      <c r="H318" s="361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362" t="s">
        <v>687</v>
      </c>
      <c r="B368" s="363"/>
      <c r="C368" s="363"/>
      <c r="D368" s="363"/>
      <c r="E368" s="363"/>
      <c r="F368" s="363"/>
      <c r="G368" s="363"/>
      <c r="H368" s="364"/>
    </row>
    <row r="369" spans="1:8" ht="16.5" thickBot="1" x14ac:dyDescent="0.3">
      <c r="A369" s="362"/>
      <c r="B369" s="363"/>
      <c r="C369" s="363"/>
      <c r="D369" s="363"/>
      <c r="E369" s="363"/>
      <c r="F369" s="363"/>
      <c r="G369" s="363"/>
      <c r="H369" s="364"/>
    </row>
    <row r="370" spans="1:8" ht="51.75" customHeight="1" x14ac:dyDescent="0.25">
      <c r="A370" s="348" t="s">
        <v>79</v>
      </c>
      <c r="B370" s="344" t="s">
        <v>80</v>
      </c>
      <c r="C370" s="346" t="s">
        <v>168</v>
      </c>
      <c r="D370" s="351" t="s">
        <v>746</v>
      </c>
      <c r="E370" s="352"/>
      <c r="F370" s="353" t="s">
        <v>748</v>
      </c>
      <c r="G370" s="352"/>
      <c r="H370" s="354" t="s">
        <v>7</v>
      </c>
    </row>
    <row r="371" spans="1:8" ht="38.25" x14ac:dyDescent="0.25">
      <c r="A371" s="349"/>
      <c r="B371" s="345"/>
      <c r="C371" s="347"/>
      <c r="D371" s="201" t="s">
        <v>750</v>
      </c>
      <c r="E371" s="202" t="s">
        <v>10</v>
      </c>
      <c r="F371" s="202" t="s">
        <v>751</v>
      </c>
      <c r="G371" s="201" t="s">
        <v>749</v>
      </c>
      <c r="H371" s="355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56" t="s">
        <v>688</v>
      </c>
      <c r="B373" s="357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58" t="s">
        <v>741</v>
      </c>
      <c r="B455" s="358"/>
      <c r="C455" s="358"/>
      <c r="D455" s="358"/>
      <c r="E455" s="358"/>
      <c r="F455" s="358"/>
      <c r="G455" s="358"/>
      <c r="H455" s="358"/>
    </row>
    <row r="456" spans="1:8" x14ac:dyDescent="0.25">
      <c r="A456" s="358" t="s">
        <v>742</v>
      </c>
      <c r="B456" s="358"/>
      <c r="C456" s="358"/>
      <c r="D456" s="358"/>
      <c r="E456" s="358"/>
      <c r="F456" s="358"/>
      <c r="G456" s="358"/>
      <c r="H456" s="358"/>
    </row>
    <row r="457" spans="1:8" x14ac:dyDescent="0.25">
      <c r="A457" s="358" t="s">
        <v>743</v>
      </c>
      <c r="B457" s="358"/>
      <c r="C457" s="358"/>
      <c r="D457" s="358"/>
      <c r="E457" s="358"/>
      <c r="F457" s="358"/>
      <c r="G457" s="358"/>
      <c r="H457" s="358"/>
    </row>
    <row r="458" spans="1:8" ht="26.25" customHeight="1" x14ac:dyDescent="0.25">
      <c r="A458" s="337" t="s">
        <v>744</v>
      </c>
      <c r="B458" s="337"/>
      <c r="C458" s="337"/>
      <c r="D458" s="337"/>
      <c r="E458" s="337"/>
      <c r="F458" s="337"/>
      <c r="G458" s="337"/>
      <c r="H458" s="337"/>
    </row>
    <row r="459" spans="1:8" x14ac:dyDescent="0.25">
      <c r="A459" s="350" t="s">
        <v>745</v>
      </c>
      <c r="B459" s="350"/>
      <c r="C459" s="350"/>
      <c r="D459" s="350"/>
      <c r="E459" s="350"/>
      <c r="F459" s="350"/>
      <c r="G459" s="350"/>
      <c r="H459" s="350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6 исп.план вывода объек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6 исп.план вывода объек'!Область_печати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2018-12-07T06:43:27Z</cp:lastPrinted>
  <dcterms:created xsi:type="dcterms:W3CDTF">2009-07-27T10:10:26Z</dcterms:created>
  <dcterms:modified xsi:type="dcterms:W3CDTF">2023-03-20T10:28:18Z</dcterms:modified>
</cp:coreProperties>
</file>